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Data Vizz" sheetId="2" r:id="rId5"/>
    <sheet state="visible" name=" informace" sheetId="3" r:id="rId6"/>
  </sheets>
  <definedNames/>
  <calcPr/>
  <extLst>
    <ext uri="GoogleSheetsCustomDataVersion2">
      <go:sheetsCustomData xmlns:go="http://customooxmlschemas.google.com/" r:id="rId7" roundtripDataChecksum="X6zv8SqzrW6z0CUgr5kzhzcvi/xqTsGtMWYdcbitRH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======
ID#AAABmmUAlIY
Kateřina Nováková    (2025-07-18 14:02:00)
=ArrayFormula(split(flatten(A2:A201&amp;"|"&amp;B1:D1&amp;"|"&amp;B2:D201);"|"))</t>
      </text>
    </comment>
  </commentList>
  <extLst>
    <ext uri="GoogleSheetsCustomDataVersion2">
      <go:sheetsCustomData xmlns:go="http://customooxmlschemas.google.com/" r:id="rId1" roundtripDataSignature="AMtx7mgCNCT8ATLS2H1Q5+yNmN28KWXECw=="/>
    </ext>
  </extLst>
</comments>
</file>

<file path=xl/sharedStrings.xml><?xml version="1.0" encoding="utf-8"?>
<sst xmlns="http://schemas.openxmlformats.org/spreadsheetml/2006/main" count="614" uniqueCount="17">
  <si>
    <t xml:space="preserve"> dodatečné implementační náklady</t>
  </si>
  <si>
    <t>BCR_Chřipka</t>
  </si>
  <si>
    <t xml:space="preserve"> BCR_Pneumokokový</t>
  </si>
  <si>
    <t xml:space="preserve"> BCR_RSV</t>
  </si>
  <si>
    <t>Dodatečné implementační náklady</t>
  </si>
  <si>
    <t>BCR</t>
  </si>
  <si>
    <t>Hodnota</t>
  </si>
  <si>
    <t>Hodnota (text)</t>
  </si>
  <si>
    <t>Vakcinace chřipka</t>
  </si>
  <si>
    <t>Vakcinace pneumokok</t>
  </si>
  <si>
    <t>Vakcinace RSV</t>
  </si>
  <si>
    <t xml:space="preserve"> výklad</t>
  </si>
  <si>
    <t xml:space="preserve"> Titul</t>
  </si>
  <si>
    <t xml:space="preserve"> Zdroj</t>
  </si>
  <si>
    <t xml:space="preserve"> Tento graf ukazuje, jak se poměry nákladů a přínosů každého programu snižují s připočtením implementačních nákladů. Umožňuje hypotetický nárůst implementačních nákladů až o 300 milionů.</t>
  </si>
  <si>
    <t xml:space="preserve"> Reakce hodnot BCR na zavedení implementačních nákladů</t>
  </si>
  <si>
    <t xml:space="preserve"> vlastní zpracování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</si>
</sst>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1.0"/>
      <color theme="1"/>
      <name val="Calibri"/>
      <scheme val="minor"/>
    </font>
    <font>
      <b/>
      <sz val="11.0"/>
      <color theme="1"/>
      <name val="Calibri"/>
    </font>
    <font>
      <color theme="1"/>
      <name val="Calibri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top"/>
    </xf>
    <xf borderId="0" fillId="0" fontId="2" numFmtId="0" xfId="0" applyFont="1"/>
    <xf borderId="0" fillId="0" fontId="2" numFmtId="0" xfId="0" applyFont="1"/>
    <xf borderId="0" fillId="0" fontId="2" numFmtId="0" xfId="0" applyAlignment="1" applyFont="1">
      <alignment readingOrder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2.14"/>
    <col customWidth="1" min="2" max="2" width="12.29"/>
    <col customWidth="1" min="3" max="3" width="19.57"/>
    <col customWidth="1" min="4" max="4" width="14.43"/>
    <col customWidth="1" min="5" max="9" width="8.71"/>
    <col customWidth="1" min="10" max="12" width="16.29"/>
    <col customWidth="1" min="13" max="23" width="8.71"/>
  </cols>
  <sheetData>
    <row r="1">
      <c r="A1" s="1" t="s">
        <v>0</v>
      </c>
      <c r="B1" s="1" t="s">
        <v>1</v>
      </c>
      <c r="C1" s="1" t="s">
        <v>2</v>
      </c>
      <c r="D1" s="1" t="s">
        <v>3</v>
      </c>
    </row>
    <row r="2">
      <c r="A2" s="2">
        <v>0.0</v>
      </c>
      <c r="B2" s="2">
        <v>6.530000000241277</v>
      </c>
      <c r="C2" s="2">
        <v>6.509999997765646</v>
      </c>
      <c r="D2" s="2">
        <v>1.02999999998942</v>
      </c>
    </row>
    <row r="3">
      <c r="A3" s="2">
        <v>1507537.68844221</v>
      </c>
      <c r="B3" s="2">
        <v>6.526171294653316</v>
      </c>
      <c r="C3" s="2">
        <v>6.248852794526379</v>
      </c>
      <c r="D3" s="2">
        <v>0.978001689144729</v>
      </c>
    </row>
    <row r="4">
      <c r="A4" s="2">
        <v>3015075.376884422</v>
      </c>
      <c r="B4" s="2">
        <v>6.522347076169972</v>
      </c>
      <c r="C4" s="2">
        <v>6.007849256676506</v>
      </c>
      <c r="D4" s="2">
        <v>0.9310012129613822</v>
      </c>
    </row>
    <row r="5">
      <c r="A5" s="2">
        <v>4522613.065326633</v>
      </c>
      <c r="B5" s="2">
        <v>6.518527336907779</v>
      </c>
      <c r="C5" s="2">
        <v>5.784745253818309</v>
      </c>
      <c r="D5" s="2">
        <v>0.8883110589142901</v>
      </c>
    </row>
    <row r="6">
      <c r="A6" s="2">
        <v>6030150.753768845</v>
      </c>
      <c r="B6" s="2">
        <v>6.514712069001726</v>
      </c>
      <c r="C6" s="2">
        <v>5.577618066711435</v>
      </c>
      <c r="D6" s="2">
        <v>0.8493642866292521</v>
      </c>
    </row>
    <row r="7">
      <c r="A7" s="2">
        <v>7537688.442211056</v>
      </c>
      <c r="B7" s="2">
        <v>6.510901264605205</v>
      </c>
      <c r="C7" s="2">
        <v>5.384810834530766</v>
      </c>
      <c r="D7" s="2">
        <v>0.8136892064677751</v>
      </c>
    </row>
    <row r="8">
      <c r="A8" s="2">
        <v>9045226.130653266</v>
      </c>
      <c r="B8" s="2">
        <v>6.507094915889957</v>
      </c>
      <c r="C8" s="2">
        <v>5.204888139227581</v>
      </c>
      <c r="D8" s="2">
        <v>0.7808901822023039</v>
      </c>
    </row>
    <row r="9">
      <c r="A9" s="2">
        <v>1.055276381909548E7</v>
      </c>
      <c r="B9" s="2">
        <v>6.50329301504602</v>
      </c>
      <c r="C9" s="2">
        <v>5.036600206348007</v>
      </c>
      <c r="D9" s="2">
        <v>0.7506328967436087</v>
      </c>
    </row>
    <row r="10">
      <c r="A10" s="2">
        <v>1.206030150753769E7</v>
      </c>
      <c r="B10" s="2">
        <v>6.49949555428167</v>
      </c>
      <c r="C10" s="2">
        <v>4.878853833235997</v>
      </c>
      <c r="D10" s="2">
        <v>0.7226329155602234</v>
      </c>
    </row>
    <row r="11">
      <c r="A11" s="2">
        <v>1.35678391959799E7</v>
      </c>
      <c r="B11" s="2">
        <v>6.495702525823375</v>
      </c>
      <c r="C11" s="2">
        <v>4.730688614499936</v>
      </c>
      <c r="D11" s="2">
        <v>0.6966467176847232</v>
      </c>
    </row>
    <row r="12">
      <c r="A12" s="2">
        <v>1.507537688442211E7</v>
      </c>
      <c r="B12" s="2">
        <v>6.491913921915736</v>
      </c>
      <c r="C12" s="2">
        <v>4.591257371830464</v>
      </c>
      <c r="D12" s="2">
        <v>0.672464594719695</v>
      </c>
    </row>
    <row r="13">
      <c r="A13" s="2">
        <v>1.658291457286432E7</v>
      </c>
      <c r="B13" s="2">
        <v>6.48812973482144</v>
      </c>
      <c r="C13" s="2">
        <v>4.459809945577227</v>
      </c>
      <c r="D13" s="2">
        <v>0.6499049791742331</v>
      </c>
    </row>
    <row r="14">
      <c r="A14" s="2">
        <v>1.809045226130653E7</v>
      </c>
      <c r="B14" s="2">
        <v>6.484349956821201</v>
      </c>
      <c r="C14" s="2">
        <v>4.335679693107799</v>
      </c>
      <c r="D14" s="2">
        <v>0.6288098773710044</v>
      </c>
    </row>
    <row r="15">
      <c r="A15" s="2">
        <v>1.959798994974874E7</v>
      </c>
      <c r="B15" s="2">
        <v>6.480574580213712</v>
      </c>
      <c r="C15" s="2">
        <v>4.2182721808629</v>
      </c>
      <c r="D15" s="2">
        <v>0.6090411638431401</v>
      </c>
    </row>
    <row r="16">
      <c r="A16" s="2">
        <v>2.110552763819095E7</v>
      </c>
      <c r="B16" s="2">
        <v>6.476803597315591</v>
      </c>
      <c r="C16" s="2">
        <v>4.107055665243877</v>
      </c>
      <c r="D16" s="2">
        <v>0.5904775534131291</v>
      </c>
    </row>
    <row r="17">
      <c r="A17" s="2">
        <v>2.261306532663317E7</v>
      </c>
      <c r="B17" s="2">
        <v>6.473037000461328</v>
      </c>
      <c r="C17" s="2">
        <v>4.001553040669997</v>
      </c>
      <c r="D17" s="2">
        <v>0.5730121106399729</v>
      </c>
    </row>
    <row r="18">
      <c r="A18" s="2">
        <v>2.412060301507538E7</v>
      </c>
      <c r="B18" s="2">
        <v>6.469274782003237</v>
      </c>
      <c r="C18" s="2">
        <v>3.901334997590873</v>
      </c>
      <c r="D18" s="2">
        <v>0.556550188569172</v>
      </c>
    </row>
    <row r="19">
      <c r="A19" s="2">
        <v>2.562814070351759E7</v>
      </c>
      <c r="B19" s="2">
        <v>6.465516934311398</v>
      </c>
      <c r="C19" s="2">
        <v>3.806014183515289</v>
      </c>
      <c r="D19" s="2">
        <v>0.5410077128631885</v>
      </c>
    </row>
    <row r="20">
      <c r="A20" s="2">
        <v>2.71356783919598E7</v>
      </c>
      <c r="B20" s="2">
        <v>6.461763449773612</v>
      </c>
      <c r="C20" s="2">
        <v>3.715240199601817</v>
      </c>
      <c r="D20" s="2">
        <v>0.5263097456298915</v>
      </c>
    </row>
    <row r="21" ht="15.75" customHeight="1">
      <c r="A21" s="2">
        <v>2.864321608040201E7</v>
      </c>
      <c r="B21" s="2">
        <v>6.458014320795344</v>
      </c>
      <c r="C21" s="2">
        <v>3.628695296562895</v>
      </c>
      <c r="D21" s="2">
        <v>0.5123892771644805</v>
      </c>
    </row>
    <row r="22" ht="15.75" customHeight="1">
      <c r="A22" s="2">
        <v>3.015075376884422E7</v>
      </c>
      <c r="B22" s="2">
        <v>6.454269539799676</v>
      </c>
      <c r="C22" s="2">
        <v>3.546090658446793</v>
      </c>
      <c r="D22" s="2">
        <v>0.4991862044953078</v>
      </c>
    </row>
    <row r="23" ht="15.75" customHeight="1">
      <c r="A23" s="2">
        <v>3.165829145728643E7</v>
      </c>
      <c r="B23" s="2">
        <v>6.450529099227253</v>
      </c>
      <c r="C23" s="2">
        <v>3.467163182704194</v>
      </c>
      <c r="D23" s="2">
        <v>0.4866464638855254</v>
      </c>
    </row>
    <row r="24" ht="15.75" customHeight="1">
      <c r="A24" s="2">
        <v>3.316582914572864E7</v>
      </c>
      <c r="B24" s="2">
        <v>6.446792991536235</v>
      </c>
      <c r="C24" s="2">
        <v>3.391672680900204</v>
      </c>
      <c r="D24" s="2">
        <v>0.4747212908819579</v>
      </c>
    </row>
    <row r="25" ht="15.75" customHeight="1">
      <c r="A25" s="2">
        <v>3.467336683417086E7</v>
      </c>
      <c r="B25" s="2">
        <v>6.443061209202242</v>
      </c>
      <c r="C25" s="2">
        <v>3.31939943732698</v>
      </c>
      <c r="D25" s="2">
        <v>0.46336658655588</v>
      </c>
    </row>
    <row r="26" ht="15.75" customHeight="1">
      <c r="A26" s="2">
        <v>3.618090452261306E7</v>
      </c>
      <c r="B26" s="2">
        <v>6.439333744718308</v>
      </c>
      <c r="C26" s="2">
        <v>3.250142073245228</v>
      </c>
      <c r="D26" s="2">
        <v>0.4525423725712455</v>
      </c>
    </row>
    <row r="27" ht="15.75" customHeight="1">
      <c r="A27" s="2">
        <v>3.768844221105528E7</v>
      </c>
      <c r="B27" s="2">
        <v>6.43561059059483</v>
      </c>
      <c r="C27" s="2">
        <v>3.183715673029489</v>
      </c>
      <c r="D27" s="2">
        <v>0.4422123208868985</v>
      </c>
    </row>
    <row r="28" ht="15.75" customHeight="1">
      <c r="A28" s="2">
        <v>3.919597989949749E7</v>
      </c>
      <c r="B28" s="2">
        <v>6.431891739359512</v>
      </c>
      <c r="C28" s="2">
        <v>3.119950135498136</v>
      </c>
      <c r="D28" s="2">
        <v>0.43234334643338</v>
      </c>
    </row>
    <row r="29" ht="15.75" customHeight="1">
      <c r="A29" s="2">
        <v>4.07035175879397E7</v>
      </c>
      <c r="B29" s="2">
        <v>6.428177183557325</v>
      </c>
      <c r="C29" s="2">
        <v>3.058688719476979</v>
      </c>
      <c r="D29" s="2">
        <v>0.4229052531411395</v>
      </c>
    </row>
    <row r="30" ht="15.75" customHeight="1">
      <c r="A30" s="2">
        <v>4.221105527638191E7</v>
      </c>
      <c r="B30" s="2">
        <v>6.424466915750448</v>
      </c>
      <c r="C30" s="2">
        <v>2.999786757413623</v>
      </c>
      <c r="D30" s="2">
        <v>0.4138704253416656</v>
      </c>
    </row>
    <row r="31" ht="15.75" customHeight="1">
      <c r="A31" s="2">
        <v>4.371859296482413E7</v>
      </c>
      <c r="B31" s="2">
        <v>6.420760928518225</v>
      </c>
      <c r="C31" s="2">
        <v>2.943110514817198</v>
      </c>
      <c r="D31" s="2">
        <v>0.4052135578981206</v>
      </c>
    </row>
    <row r="32" ht="15.75" customHeight="1">
      <c r="A32" s="2">
        <v>4.522613065326633E7</v>
      </c>
      <c r="B32" s="2">
        <v>6.41705921445711</v>
      </c>
      <c r="C32" s="2">
        <v>2.888536176595102</v>
      </c>
      <c r="D32" s="2">
        <v>0.3969114195109693</v>
      </c>
    </row>
    <row r="33" ht="15.75" customHeight="1">
      <c r="A33" s="2">
        <v>4.673366834170855E7</v>
      </c>
      <c r="B33" s="2">
        <v>6.413361766180623</v>
      </c>
      <c r="C33" s="2">
        <v>2.8359489441152</v>
      </c>
      <c r="D33" s="2">
        <v>0.388942644536228</v>
      </c>
    </row>
    <row r="34" ht="15.75" customHeight="1">
      <c r="A34" s="2">
        <v>4.824120603015076E7</v>
      </c>
      <c r="B34" s="2">
        <v>6.409668576319296</v>
      </c>
      <c r="C34" s="2">
        <v>2.785242229135082</v>
      </c>
      <c r="D34" s="2">
        <v>0.381287549388077</v>
      </c>
    </row>
    <row r="35" ht="15.75" customHeight="1">
      <c r="A35" s="2">
        <v>4.974874371859296E7</v>
      </c>
      <c r="B35" s="2">
        <v>6.405979637520629</v>
      </c>
      <c r="C35" s="2">
        <v>2.736316932687495</v>
      </c>
      <c r="D35" s="2">
        <v>0.3739279702041567</v>
      </c>
    </row>
    <row r="36" ht="15.75" customHeight="1">
      <c r="A36" s="2">
        <v>5.125628140703518E7</v>
      </c>
      <c r="B36" s="2">
        <v>6.402294942449035</v>
      </c>
      <c r="C36" s="2">
        <v>2.689080798655946</v>
      </c>
      <c r="D36" s="2">
        <v>0.3668471189550774</v>
      </c>
    </row>
    <row r="37" ht="15.75" customHeight="1">
      <c r="A37" s="2">
        <v>5.276381909547739E7</v>
      </c>
      <c r="B37" s="2">
        <v>6.398614483785797</v>
      </c>
      <c r="C37" s="2">
        <v>2.643447833168173</v>
      </c>
      <c r="D37" s="2">
        <v>0.3600294555987106</v>
      </c>
    </row>
    <row r="38" ht="15.75" customHeight="1">
      <c r="A38" s="2">
        <v>5.42713567839196E7</v>
      </c>
      <c r="B38" s="2">
        <v>6.394938254229019</v>
      </c>
      <c r="C38" s="2">
        <v>2.599337782119571</v>
      </c>
      <c r="D38" s="2">
        <v>0.3534605742300561</v>
      </c>
    </row>
    <row r="39" ht="15.75" customHeight="1">
      <c r="A39" s="2">
        <v>5.577889447236181E7</v>
      </c>
      <c r="B39" s="2">
        <v>6.391266246493572</v>
      </c>
      <c r="C39" s="2">
        <v>2.556675660148096</v>
      </c>
      <c r="D39" s="2">
        <v>0.34712710147123</v>
      </c>
    </row>
    <row r="40" ht="15.75" customHeight="1">
      <c r="A40" s="2">
        <v>5.728643216080403E7</v>
      </c>
      <c r="B40" s="2">
        <v>6.387598453311055</v>
      </c>
      <c r="C40" s="2">
        <v>2.515391325244888</v>
      </c>
      <c r="D40" s="2">
        <v>0.3410166055933307</v>
      </c>
    </row>
    <row r="41" ht="15.75" customHeight="1">
      <c r="A41" s="2">
        <v>5.879396984924623E7</v>
      </c>
      <c r="B41" s="2">
        <v>6.383934867429738</v>
      </c>
      <c r="C41" s="2">
        <v>2.47541909392422</v>
      </c>
      <c r="D41" s="2">
        <v>0.3351175150706598</v>
      </c>
    </row>
    <row r="42" ht="15.75" customHeight="1">
      <c r="A42" s="2">
        <v>6.030150753768845E7</v>
      </c>
      <c r="B42" s="2">
        <v>6.380275481614518</v>
      </c>
      <c r="C42" s="2">
        <v>2.436697392511632</v>
      </c>
      <c r="D42" s="2">
        <v>0.3294190454445599</v>
      </c>
    </row>
    <row r="43" ht="15.75" customHeight="1">
      <c r="A43" s="2">
        <v>6.180904522613066E7</v>
      </c>
      <c r="B43" s="2">
        <v>6.376620288646877</v>
      </c>
      <c r="C43" s="2">
        <v>2.399168440656322</v>
      </c>
      <c r="D43" s="2">
        <v>0.3239111335243052</v>
      </c>
    </row>
    <row r="44" ht="15.75" customHeight="1">
      <c r="A44" s="2">
        <v>6.331658291457286E7</v>
      </c>
      <c r="B44" s="2">
        <v>6.372969281324823</v>
      </c>
      <c r="C44" s="2">
        <v>2.362777963646343</v>
      </c>
      <c r="D44" s="2">
        <v>0.3185843780804354</v>
      </c>
    </row>
    <row r="45" ht="15.75" customHeight="1">
      <c r="A45" s="2">
        <v>6.482412060301508E7</v>
      </c>
      <c r="B45" s="2">
        <v>6.369322452462852</v>
      </c>
      <c r="C45" s="2">
        <v>2.32747493051416</v>
      </c>
      <c r="D45" s="2">
        <v>0.3134299862952425</v>
      </c>
    </row>
    <row r="46" ht="15.75" customHeight="1">
      <c r="A46" s="2">
        <v>6.633165829145729E7</v>
      </c>
      <c r="B46" s="2">
        <v>6.365679794891899</v>
      </c>
      <c r="C46" s="2">
        <v>2.293211315274871</v>
      </c>
      <c r="D46" s="2">
        <v>0.308439725328773</v>
      </c>
    </row>
    <row r="47" ht="15.75" customHeight="1">
      <c r="A47" s="2">
        <v>6.78391959798995E7</v>
      </c>
      <c r="B47" s="2">
        <v>6.362041301459286</v>
      </c>
      <c r="C47" s="2">
        <v>2.259941878947874</v>
      </c>
      <c r="D47" s="2">
        <v>0.303605878439157</v>
      </c>
    </row>
    <row r="48" ht="15.75" customHeight="1">
      <c r="A48" s="2">
        <v>6.934673366834171E7</v>
      </c>
      <c r="B48" s="2">
        <v>6.358406965028681</v>
      </c>
      <c r="C48" s="2">
        <v>2.22762397028149</v>
      </c>
      <c r="D48" s="2">
        <v>0.2989212051653477</v>
      </c>
    </row>
    <row r="49" ht="15.75" customHeight="1">
      <c r="A49" s="2">
        <v>7.085427135678393E7</v>
      </c>
      <c r="B49" s="2">
        <v>6.35477677848005</v>
      </c>
      <c r="C49" s="2">
        <v>2.196217343334753</v>
      </c>
      <c r="D49" s="2">
        <v>0.2943789051401535</v>
      </c>
    </row>
    <row r="50" ht="15.75" customHeight="1">
      <c r="A50" s="2">
        <v>7.236180904522613E7</v>
      </c>
      <c r="B50" s="2">
        <v>6.35115073470961</v>
      </c>
      <c r="C50" s="2">
        <v>2.165683990275836</v>
      </c>
      <c r="D50" s="2">
        <v>0.289972585153191</v>
      </c>
    </row>
    <row r="51" ht="15.75" customHeight="1">
      <c r="A51" s="2">
        <v>7.386934673366834E7</v>
      </c>
      <c r="B51" s="2">
        <v>6.34752882662978</v>
      </c>
      <c r="C51" s="2">
        <v>2.135987987936539</v>
      </c>
      <c r="D51" s="2">
        <v>0.2856962291282634</v>
      </c>
    </row>
    <row r="52" ht="15.75" customHeight="1">
      <c r="A52" s="2">
        <v>7.537688442211056E7</v>
      </c>
      <c r="B52" s="2">
        <v>6.34391104716914</v>
      </c>
      <c r="C52" s="2">
        <v>2.107095356820357</v>
      </c>
      <c r="D52" s="2">
        <v>0.2815441707186728</v>
      </c>
    </row>
    <row r="53" ht="15.75" customHeight="1">
      <c r="A53" s="2">
        <v>7.688442211055277E7</v>
      </c>
      <c r="B53" s="2">
        <v>6.34029738927238</v>
      </c>
      <c r="C53" s="2">
        <v>2.078973931400665</v>
      </c>
      <c r="D53" s="2">
        <v>0.2775110682579552</v>
      </c>
    </row>
    <row r="54" ht="15.75" customHeight="1">
      <c r="A54" s="2">
        <v>7.839195979899497E7</v>
      </c>
      <c r="B54" s="2">
        <v>6.336687845900258</v>
      </c>
      <c r="C54" s="2">
        <v>2.051593240668161</v>
      </c>
      <c r="D54" s="2">
        <v>0.2735918818331853</v>
      </c>
    </row>
    <row r="55" ht="15.75" customHeight="1">
      <c r="A55" s="2">
        <v>7.989949748743719E7</v>
      </c>
      <c r="B55" s="2">
        <v>6.333082410029552</v>
      </c>
      <c r="C55" s="2">
        <v>2.024924397994963</v>
      </c>
      <c r="D55" s="2">
        <v>0.2697818522739371</v>
      </c>
    </row>
    <row r="56" ht="15.75" customHeight="1">
      <c r="A56" s="2">
        <v>8.14070351758794E7</v>
      </c>
      <c r="B56" s="2">
        <v>6.329481074653017</v>
      </c>
      <c r="C56" s="2">
        <v>1.998939999478475</v>
      </c>
      <c r="D56" s="2">
        <v>0.2660764818727279</v>
      </c>
    </row>
    <row r="57" ht="15.75" customHeight="1">
      <c r="A57" s="2">
        <v>8.291457286432162E7</v>
      </c>
      <c r="B57" s="2">
        <v>6.325883832779333</v>
      </c>
      <c r="C57" s="2">
        <v>1.973614030012965</v>
      </c>
      <c r="D57" s="2">
        <v>0.2624715166727258</v>
      </c>
    </row>
    <row r="58" ht="15.75" customHeight="1">
      <c r="A58" s="2">
        <v>8.442211055276382E7</v>
      </c>
      <c r="B58" s="2">
        <v>6.32229067743307</v>
      </c>
      <c r="C58" s="2">
        <v>1.948921776412077</v>
      </c>
      <c r="D58" s="2">
        <v>0.2589629301760739</v>
      </c>
    </row>
    <row r="59" ht="15.75" customHeight="1">
      <c r="A59" s="2">
        <v>8.592964824120604E7</v>
      </c>
      <c r="B59" s="2">
        <v>6.318701601654634</v>
      </c>
      <c r="C59" s="2">
        <v>1.924839746972411</v>
      </c>
      <c r="D59" s="2">
        <v>0.255546908341649</v>
      </c>
    </row>
    <row r="60" ht="15.75" customHeight="1">
      <c r="A60" s="2">
        <v>8.743718592964825E7</v>
      </c>
      <c r="B60" s="2">
        <v>6.315116598500228</v>
      </c>
      <c r="C60" s="2">
        <v>1.90134559692782</v>
      </c>
      <c r="D60" s="2">
        <v>0.2522198357547445</v>
      </c>
    </row>
    <row r="61" ht="15.75" customHeight="1">
      <c r="A61" s="2">
        <v>8.894472361809045E7</v>
      </c>
      <c r="B61" s="2">
        <v>6.311535661041801</v>
      </c>
      <c r="C61" s="2">
        <v>1.878418059297213</v>
      </c>
      <c r="D61" s="2">
        <v>0.2489782828632442</v>
      </c>
    </row>
    <row r="62" ht="15.75" customHeight="1">
      <c r="A62" s="2">
        <v>9.045226130653267E7</v>
      </c>
      <c r="B62" s="2">
        <v>6.30795878236701</v>
      </c>
      <c r="C62" s="2">
        <v>1.856036880676003</v>
      </c>
      <c r="D62" s="2">
        <v>0.2458189941855577</v>
      </c>
    </row>
    <row r="63" ht="15.75" customHeight="1">
      <c r="A63" s="2">
        <v>9.195979899497488E7</v>
      </c>
      <c r="B63" s="2">
        <v>6.304385955579174</v>
      </c>
      <c r="C63" s="2">
        <v>1.834182761563742</v>
      </c>
      <c r="D63" s="2">
        <v>0.2427388774050857</v>
      </c>
    </row>
    <row r="64" ht="15.75" customHeight="1">
      <c r="A64" s="2">
        <v>9.34673366834171E7</v>
      </c>
      <c r="B64" s="2">
        <v>6.300817173797223</v>
      </c>
      <c r="C64" s="2">
        <v>1.812837300858414</v>
      </c>
      <c r="D64" s="2">
        <v>0.2397349932744171</v>
      </c>
    </row>
    <row r="65" ht="15.75" customHeight="1">
      <c r="A65" s="2">
        <v>9.49748743718593E7</v>
      </c>
      <c r="B65" s="2">
        <v>6.297252430155665</v>
      </c>
      <c r="C65" s="2">
        <v>1.791982944181852</v>
      </c>
      <c r="D65" s="2">
        <v>0.2368045462599761</v>
      </c>
    </row>
    <row r="66" ht="15.75" customHeight="1">
      <c r="A66" s="2">
        <v>9.648241206030151E7</v>
      </c>
      <c r="B66" s="2">
        <v>6.293691717804532</v>
      </c>
      <c r="C66" s="2">
        <v>1.771602935731292</v>
      </c>
      <c r="D66" s="2">
        <v>0.2339448758645231</v>
      </c>
    </row>
    <row r="67" ht="15.75" customHeight="1">
      <c r="A67" s="2">
        <v>9.798994974874373E7</v>
      </c>
      <c r="B67" s="2">
        <v>6.290135029909341</v>
      </c>
      <c r="C67" s="2">
        <v>1.7516812733795</v>
      </c>
      <c r="D67" s="2">
        <v>0.2311534485708961</v>
      </c>
    </row>
    <row r="68" ht="15.75" customHeight="1">
      <c r="A68" s="2">
        <v>9.949748743718593E7</v>
      </c>
      <c r="B68" s="2">
        <v>6.286582359651051</v>
      </c>
      <c r="C68" s="2">
        <v>1.732202666770602</v>
      </c>
      <c r="D68" s="2">
        <v>0.2284278503557134</v>
      </c>
    </row>
    <row r="69" ht="15.75" customHeight="1">
      <c r="A69" s="2">
        <v>1.010050251256281E8</v>
      </c>
      <c r="B69" s="2">
        <v>6.283033700226016</v>
      </c>
      <c r="C69" s="2">
        <v>1.713152498181005</v>
      </c>
      <c r="D69" s="2">
        <v>0.2257657797265431</v>
      </c>
    </row>
    <row r="70" ht="15.75" customHeight="1">
      <c r="A70" s="2">
        <v>1.025125628140704E8</v>
      </c>
      <c r="B70" s="2">
        <v>6.279489044845946</v>
      </c>
      <c r="C70" s="2">
        <v>1.69451678593485</v>
      </c>
      <c r="D70" s="2">
        <v>0.2231650412403282</v>
      </c>
    </row>
    <row r="71" ht="15.75" customHeight="1">
      <c r="A71" s="2">
        <v>1.040201005025126E8</v>
      </c>
      <c r="B71" s="2">
        <v>6.275948386737857</v>
      </c>
      <c r="C71" s="2">
        <v>1.676282150181571</v>
      </c>
      <c r="D71" s="2">
        <v>0.2206235394647013</v>
      </c>
    </row>
    <row r="72" ht="15.75" customHeight="1">
      <c r="A72" s="2">
        <v>1.055276381909548E8</v>
      </c>
      <c r="B72" s="2">
        <v>6.272411719144038</v>
      </c>
      <c r="C72" s="2">
        <v>1.658435780859538</v>
      </c>
      <c r="D72" s="2">
        <v>0.2181392733472808</v>
      </c>
    </row>
    <row r="73" ht="15.75" customHeight="1">
      <c r="A73" s="2">
        <v>1.07035175879397E8</v>
      </c>
      <c r="B73" s="2">
        <v>6.268879035321995</v>
      </c>
      <c r="C73" s="2">
        <v>1.640965407684564</v>
      </c>
      <c r="D73" s="2">
        <v>0.2157103309611486</v>
      </c>
    </row>
    <row r="74" ht="15.75" customHeight="1">
      <c r="A74" s="2">
        <v>1.085427135678392E8</v>
      </c>
      <c r="B74" s="2">
        <v>6.265350328544422</v>
      </c>
      <c r="C74" s="2">
        <v>1.623859272015536</v>
      </c>
      <c r="D74" s="2">
        <v>0.2133348845975102</v>
      </c>
    </row>
    <row r="75" ht="15.75" customHeight="1">
      <c r="A75" s="2">
        <v>1.100502512562814E8</v>
      </c>
      <c r="B75" s="2">
        <v>6.261825592099147</v>
      </c>
      <c r="C75" s="2">
        <v>1.607106100461598</v>
      </c>
      <c r="D75" s="2">
        <v>0.2110111861790679</v>
      </c>
    </row>
    <row r="76" ht="15.75" customHeight="1">
      <c r="A76" s="2">
        <v>1.115577889447236E8</v>
      </c>
      <c r="B76" s="2">
        <v>6.258304819289094</v>
      </c>
      <c r="C76" s="2">
        <v>1.590695080106397</v>
      </c>
      <c r="D76" s="2">
        <v>0.2087375629699157</v>
      </c>
    </row>
    <row r="77" ht="15.75" customHeight="1">
      <c r="A77" s="2">
        <v>1.130653266331658E8</v>
      </c>
      <c r="B77" s="2">
        <v>6.254788003432243</v>
      </c>
      <c r="C77" s="2">
        <v>1.574615835234985</v>
      </c>
      <c r="D77" s="2">
        <v>0.2065124135598309</v>
      </c>
    </row>
    <row r="78" ht="15.75" customHeight="1">
      <c r="A78" s="2">
        <v>1.145728643216081E8</v>
      </c>
      <c r="B78" s="2">
        <v>6.251275137861585</v>
      </c>
      <c r="C78" s="2">
        <v>1.558858405458095</v>
      </c>
      <c r="D78" s="2">
        <v>0.2043342041027011</v>
      </c>
    </row>
    <row r="79" ht="15.75" customHeight="1">
      <c r="A79" s="2">
        <v>1.160804020100503E8</v>
      </c>
      <c r="B79" s="2">
        <v>6.247766215925077</v>
      </c>
      <c r="C79" s="2">
        <v>1.543413225136898</v>
      </c>
      <c r="D79" s="2">
        <v>0.2022014647905213</v>
      </c>
    </row>
    <row r="80" ht="15.75" customHeight="1">
      <c r="A80" s="2">
        <v>1.175879396984925E8</v>
      </c>
      <c r="B80" s="2">
        <v>6.244261230985607</v>
      </c>
      <c r="C80" s="2">
        <v>1.528271104018906</v>
      </c>
      <c r="D80" s="2">
        <v>0.2001127865459243</v>
      </c>
    </row>
    <row r="81" ht="15.75" customHeight="1">
      <c r="A81" s="2">
        <v>1.190954773869347E8</v>
      </c>
      <c r="B81" s="2">
        <v>6.240760176420946</v>
      </c>
      <c r="C81" s="2">
        <v>1.513423209002672</v>
      </c>
      <c r="D81" s="2">
        <v>0.1980668179176077</v>
      </c>
    </row>
    <row r="82" ht="15.75" customHeight="1">
      <c r="A82" s="2">
        <v>1.206030150753769E8</v>
      </c>
      <c r="B82" s="2">
        <v>6.23726304562371</v>
      </c>
      <c r="C82" s="2">
        <v>1.498861046955251</v>
      </c>
      <c r="D82" s="2">
        <v>0.1960622621642809</v>
      </c>
    </row>
    <row r="83" ht="15.75" customHeight="1">
      <c r="A83" s="2">
        <v>1.221105527638191E8</v>
      </c>
      <c r="B83" s="2">
        <v>6.233769832001314</v>
      </c>
      <c r="C83" s="2">
        <v>1.484576448512186</v>
      </c>
      <c r="D83" s="2">
        <v>0.1940978745139112</v>
      </c>
    </row>
    <row r="84" ht="15.75" customHeight="1">
      <c r="A84" s="2">
        <v>1.236180904522613E8</v>
      </c>
      <c r="B84" s="2">
        <v>6.230280528975937</v>
      </c>
      <c r="C84" s="2">
        <v>1.470561552795093</v>
      </c>
      <c r="D84" s="2">
        <v>0.1921724595860972</v>
      </c>
    </row>
    <row r="85" ht="15.75" customHeight="1">
      <c r="A85" s="2">
        <v>1.251256281407035E8</v>
      </c>
      <c r="B85" s="2">
        <v>6.226795129984476</v>
      </c>
      <c r="C85" s="2">
        <v>1.45680879298679</v>
      </c>
      <c r="D85" s="2">
        <v>0.1902848689663519</v>
      </c>
    </row>
    <row r="86" ht="15.75" customHeight="1">
      <c r="A86" s="2">
        <v>1.266331658291457E8</v>
      </c>
      <c r="B86" s="2">
        <v>6.223313628478507</v>
      </c>
      <c r="C86" s="2">
        <v>1.443310882708319</v>
      </c>
      <c r="D86" s="2">
        <v>0.1884339989219541</v>
      </c>
    </row>
    <row r="87" ht="15.75" customHeight="1">
      <c r="A87" s="2">
        <v>1.281407035175879E8</v>
      </c>
      <c r="B87" s="2">
        <v>6.21983601792424</v>
      </c>
      <c r="C87" s="2">
        <v>1.430060803146365</v>
      </c>
      <c r="D87" s="2">
        <v>0.1866187882498196</v>
      </c>
    </row>
    <row r="88" ht="15.75" customHeight="1">
      <c r="A88" s="2">
        <v>1.296482412060302E8</v>
      </c>
      <c r="B88" s="2">
        <v>6.216362291802485</v>
      </c>
      <c r="C88" s="2">
        <v>1.41705179088327</v>
      </c>
      <c r="D88" s="2">
        <v>0.1848382162475778</v>
      </c>
    </row>
    <row r="89" ht="15.75" customHeight="1">
      <c r="A89" s="2">
        <v>1.311557788944724E8</v>
      </c>
      <c r="B89" s="2">
        <v>6.212892443608608</v>
      </c>
      <c r="C89" s="2">
        <v>1.404277326385298</v>
      </c>
      <c r="D89" s="2">
        <v>0.1830913007996993</v>
      </c>
    </row>
    <row r="90" ht="15.75" customHeight="1">
      <c r="A90" s="2">
        <v>1.326633165829146E8</v>
      </c>
      <c r="B90" s="2">
        <v>6.209426466852485</v>
      </c>
      <c r="C90" s="2">
        <v>1.391731123108011</v>
      </c>
      <c r="D90" s="2">
        <v>0.1813770965711372</v>
      </c>
    </row>
    <row r="91" ht="15.75" customHeight="1">
      <c r="A91" s="2">
        <v>1.341708542713568E8</v>
      </c>
      <c r="B91" s="2">
        <v>6.205964355058471</v>
      </c>
      <c r="C91" s="2">
        <v>1.379407117180471</v>
      </c>
      <c r="D91" s="2">
        <v>0.1796946933014997</v>
      </c>
    </row>
    <row r="92" ht="15.75" customHeight="1">
      <c r="A92" s="2">
        <v>1.35678391959799E8</v>
      </c>
      <c r="B92" s="2">
        <v>6.202506101765353</v>
      </c>
      <c r="C92" s="2">
        <v>1.367299457632729</v>
      </c>
      <c r="D92" s="2">
        <v>0.1780432141932868</v>
      </c>
    </row>
    <row r="93" ht="15.75" customHeight="1">
      <c r="A93" s="2">
        <v>1.371859296482412E8</v>
      </c>
      <c r="B93" s="2">
        <v>6.199051700526312</v>
      </c>
      <c r="C93" s="2">
        <v>1.3554024971335</v>
      </c>
      <c r="D93" s="2">
        <v>0.1764218143881947</v>
      </c>
    </row>
    <row r="94" ht="15.75" customHeight="1">
      <c r="A94" s="2">
        <v>1.386934673366834E8</v>
      </c>
      <c r="B94" s="2">
        <v>6.195601144908885</v>
      </c>
      <c r="C94" s="2">
        <v>1.343710783207217</v>
      </c>
      <c r="D94" s="2">
        <v>0.1748296795259253</v>
      </c>
    </row>
    <row r="95" ht="15.75" customHeight="1">
      <c r="A95" s="2">
        <v>1.402010050251256E8</v>
      </c>
      <c r="B95" s="2">
        <v>6.19215442849492</v>
      </c>
      <c r="C95" s="2">
        <v>1.332219049901769</v>
      </c>
      <c r="D95" s="2">
        <v>0.1732660243803334</v>
      </c>
    </row>
    <row r="96" ht="15.75" customHeight="1">
      <c r="A96" s="2">
        <v>1.417085427135679E8</v>
      </c>
      <c r="B96" s="2">
        <v>6.18871154488054</v>
      </c>
      <c r="C96" s="2">
        <v>1.320922209880172</v>
      </c>
      <c r="D96" s="2">
        <v>0.1717300915681153</v>
      </c>
    </row>
    <row r="97" ht="15.75" customHeight="1">
      <c r="A97" s="2">
        <v>1.432160804020101E8</v>
      </c>
      <c r="B97" s="2">
        <v>6.185272487676106</v>
      </c>
      <c r="C97" s="2">
        <v>1.309815346911218</v>
      </c>
      <c r="D97" s="2">
        <v>0.1702211503255745</v>
      </c>
    </row>
    <row r="98" ht="15.75" customHeight="1">
      <c r="A98" s="2">
        <v>1.447236180904523E8</v>
      </c>
      <c r="B98" s="2">
        <v>6.181837250506168</v>
      </c>
      <c r="C98" s="2">
        <v>1.298893708735816</v>
      </c>
      <c r="D98" s="2">
        <v>0.1687384953493156</v>
      </c>
    </row>
    <row r="99" ht="15.75" customHeight="1">
      <c r="A99" s="2">
        <v>1.462311557788945E8</v>
      </c>
      <c r="B99" s="2">
        <v>6.178405827009436</v>
      </c>
      <c r="C99" s="2">
        <v>1.288152700287273</v>
      </c>
      <c r="D99" s="2">
        <v>0.1672814456970012</v>
      </c>
    </row>
    <row r="100" ht="15.75" customHeight="1">
      <c r="A100" s="2">
        <v>1.477386934673367E8</v>
      </c>
      <c r="B100" s="2">
        <v>6.174978210838733</v>
      </c>
      <c r="C100" s="2">
        <v>1.277587877245206</v>
      </c>
      <c r="D100" s="2">
        <v>0.1658493437445726</v>
      </c>
    </row>
    <row r="101" ht="15.75" customHeight="1">
      <c r="A101" s="2">
        <v>1.492462311557789E8</v>
      </c>
      <c r="B101" s="2">
        <v>6.171554395660964</v>
      </c>
      <c r="C101" s="2">
        <v>1.267194939904079</v>
      </c>
      <c r="D101" s="2">
        <v>0.1644415541965802</v>
      </c>
    </row>
    <row r="102" ht="15.75" customHeight="1">
      <c r="A102" s="2">
        <v>1.507537688442211E8</v>
      </c>
      <c r="B102" s="2">
        <v>6.168134375157067</v>
      </c>
      <c r="C102" s="2">
        <v>1.256969727338591</v>
      </c>
      <c r="D102" s="2">
        <v>0.1630574631464924</v>
      </c>
    </row>
    <row r="103" ht="15.75" customHeight="1">
      <c r="A103" s="2">
        <v>1.522613065326633E8</v>
      </c>
      <c r="B103" s="2">
        <v>6.164718143021982</v>
      </c>
      <c r="C103" s="2">
        <v>1.246908211849288</v>
      </c>
      <c r="D103" s="2">
        <v>0.1616964771840656</v>
      </c>
    </row>
    <row r="104" ht="15.75" customHeight="1">
      <c r="A104" s="2">
        <v>1.537688442211055E8</v>
      </c>
      <c r="B104" s="2">
        <v>6.161305692964611</v>
      </c>
      <c r="C104" s="2">
        <v>1.23700649367282</v>
      </c>
      <c r="D104" s="2">
        <v>0.1603580225470462</v>
      </c>
    </row>
    <row r="105" ht="15.75" customHeight="1">
      <c r="A105" s="2">
        <v>1.552763819095477E8</v>
      </c>
      <c r="B105" s="2">
        <v>6.157897018707772</v>
      </c>
      <c r="C105" s="2">
        <v>1.227260795942251</v>
      </c>
      <c r="D105" s="2">
        <v>0.1590415443146579</v>
      </c>
    </row>
    <row r="106" ht="15.75" customHeight="1">
      <c r="A106" s="2">
        <v>1.567839195979899E8</v>
      </c>
      <c r="B106" s="2">
        <v>6.154492113988174</v>
      </c>
      <c r="C106" s="2">
        <v>1.21766745988373</v>
      </c>
      <c r="D106" s="2">
        <v>0.1577465056404931</v>
      </c>
    </row>
    <row r="107" ht="15.75" customHeight="1">
      <c r="A107" s="2">
        <v>1.582914572864322E8</v>
      </c>
      <c r="B107" s="2">
        <v>6.151090972556365</v>
      </c>
      <c r="C107" s="2">
        <v>1.208222940236701</v>
      </c>
      <c r="D107" s="2">
        <v>0.156472387022579</v>
      </c>
    </row>
    <row r="108" ht="15.75" customHeight="1">
      <c r="A108" s="2">
        <v>1.597989949748744E8</v>
      </c>
      <c r="B108" s="2">
        <v>6.147693588176703</v>
      </c>
      <c r="C108" s="2">
        <v>1.198923800885604</v>
      </c>
      <c r="D108" s="2">
        <v>0.1552186856085349</v>
      </c>
    </row>
    <row r="109" ht="15.75" customHeight="1">
      <c r="A109" s="2">
        <v>1.613065326633166E8</v>
      </c>
      <c r="B109" s="2">
        <v>6.144299954627316</v>
      </c>
      <c r="C109" s="2">
        <v>1.18976671069176</v>
      </c>
      <c r="D109" s="2">
        <v>0.1539849145338679</v>
      </c>
    </row>
    <row r="110" ht="15.75" customHeight="1">
      <c r="A110" s="2">
        <v>1.628140703517588E8</v>
      </c>
      <c r="B110" s="2">
        <v>6.140910065700058</v>
      </c>
      <c r="C110" s="2">
        <v>1.180748439514817</v>
      </c>
      <c r="D110" s="2">
        <v>0.1527706022915765</v>
      </c>
    </row>
    <row r="111" ht="15.75" customHeight="1">
      <c r="A111" s="2">
        <v>1.64321608040201E8</v>
      </c>
      <c r="B111" s="2">
        <v>6.13752391520048</v>
      </c>
      <c r="C111" s="2">
        <v>1.171865854413777</v>
      </c>
      <c r="D111" s="2">
        <v>0.1515752921313498</v>
      </c>
    </row>
    <row r="112" ht="15.75" customHeight="1">
      <c r="A112" s="2">
        <v>1.658291457286432E8</v>
      </c>
      <c r="B112" s="2">
        <v>6.134141496947787</v>
      </c>
      <c r="C112" s="2">
        <v>1.163115916018219</v>
      </c>
      <c r="D112" s="2">
        <v>0.1503985414867507</v>
      </c>
    </row>
    <row r="113" ht="15.75" customHeight="1">
      <c r="A113" s="2">
        <v>1.673366834170854E8</v>
      </c>
      <c r="B113" s="2">
        <v>6.1307628047748</v>
      </c>
      <c r="C113" s="2">
        <v>1.154495675060884</v>
      </c>
      <c r="D113" s="2">
        <v>0.1492399214288777</v>
      </c>
    </row>
    <row r="114" ht="15.75" customHeight="1">
      <c r="A114" s="2">
        <v>1.688442211055276E8</v>
      </c>
      <c r="B114" s="2">
        <v>6.127387832527925</v>
      </c>
      <c r="C114" s="2">
        <v>1.146002269063313</v>
      </c>
      <c r="D114" s="2">
        <v>0.148099016145085</v>
      </c>
    </row>
    <row r="115" ht="15.75" customHeight="1">
      <c r="A115" s="2">
        <v>1.703517587939699E8</v>
      </c>
      <c r="B115" s="2">
        <v>6.124016574067102</v>
      </c>
      <c r="C115" s="2">
        <v>1.137632919166723</v>
      </c>
      <c r="D115" s="2">
        <v>0.1469754224414323</v>
      </c>
    </row>
    <row r="116" ht="15.75" customHeight="1">
      <c r="A116" s="2">
        <v>1.718592964824121E8</v>
      </c>
      <c r="B116" s="2">
        <v>6.120649023265787</v>
      </c>
      <c r="C116" s="2">
        <v>1.129384927100733</v>
      </c>
      <c r="D116" s="2">
        <v>0.1458687492676132</v>
      </c>
    </row>
    <row r="117" ht="15.75" customHeight="1">
      <c r="A117" s="2">
        <v>1.733668341708543E8</v>
      </c>
      <c r="B117" s="2">
        <v>6.117285174010895</v>
      </c>
      <c r="C117" s="2">
        <v>1.12125567228301</v>
      </c>
      <c r="D117" s="2">
        <v>0.1447786172631848</v>
      </c>
    </row>
    <row r="118" ht="15.75" customHeight="1">
      <c r="A118" s="2">
        <v>1.748743718592965E8</v>
      </c>
      <c r="B118" s="2">
        <v>6.113925020202778</v>
      </c>
      <c r="C118" s="2">
        <v>1.113242609043276</v>
      </c>
      <c r="D118" s="2">
        <v>0.1437046583239946</v>
      </c>
    </row>
    <row r="119" ht="15.75" customHeight="1">
      <c r="A119" s="2">
        <v>1.763819095477387E8</v>
      </c>
      <c r="B119" s="2">
        <v>6.110568555755181</v>
      </c>
      <c r="C119" s="2">
        <v>1.105343263965508</v>
      </c>
      <c r="D119" s="2">
        <v>0.1426465151877624</v>
      </c>
    </row>
    <row r="120" ht="15.75" customHeight="1">
      <c r="A120" s="2">
        <v>1.778894472361809E8</v>
      </c>
      <c r="B120" s="2">
        <v>6.107215774595207</v>
      </c>
      <c r="C120" s="2">
        <v>1.097555233342485</v>
      </c>
      <c r="D120" s="2">
        <v>0.141603841037837</v>
      </c>
    </row>
    <row r="121" ht="15.75" customHeight="1">
      <c r="A121" s="2">
        <v>1.793969849246231E8</v>
      </c>
      <c r="B121" s="2">
        <v>6.103866670663279</v>
      </c>
      <c r="C121" s="2">
        <v>1.089876180737203</v>
      </c>
      <c r="D121" s="2">
        <v>0.1405762991242048</v>
      </c>
    </row>
    <row r="122" ht="15.75" customHeight="1">
      <c r="A122" s="2">
        <v>1.809045226130653E8</v>
      </c>
      <c r="B122" s="2">
        <v>6.100521237913106</v>
      </c>
      <c r="C122" s="2">
        <v>1.082303834645942</v>
      </c>
      <c r="D122" s="2">
        <v>0.139563562400881</v>
      </c>
    </row>
    <row r="123" ht="15.75" customHeight="1">
      <c r="A123" s="2">
        <v>1.824120603015075E8</v>
      </c>
      <c r="B123" s="2">
        <v>6.097179470311644</v>
      </c>
      <c r="C123" s="2">
        <v>1.074835986258079</v>
      </c>
      <c r="D123" s="2">
        <v>0.1385653131788616</v>
      </c>
    </row>
    <row r="124" ht="15.75" customHeight="1">
      <c r="A124" s="2">
        <v>1.839195979899498E8</v>
      </c>
      <c r="B124" s="2">
        <v>6.093841361839062</v>
      </c>
      <c r="C124" s="2">
        <v>1.067470487308016</v>
      </c>
      <c r="D124" s="2">
        <v>0.1375812427938643</v>
      </c>
    </row>
    <row r="125" ht="15.75" customHeight="1">
      <c r="A125" s="2">
        <v>1.85427135678392E8</v>
      </c>
      <c r="B125" s="2">
        <v>6.090506906488705</v>
      </c>
      <c r="C125" s="2">
        <v>1.060205248014819</v>
      </c>
      <c r="D125" s="2">
        <v>0.1366110512881268</v>
      </c>
    </row>
    <row r="126" ht="15.75" customHeight="1">
      <c r="A126" s="2">
        <v>1.869346733668342E8</v>
      </c>
      <c r="B126" s="2">
        <v>6.087176098267057</v>
      </c>
      <c r="C126" s="2">
        <v>1.053038235105431</v>
      </c>
      <c r="D126" s="2">
        <v>0.1356544471055744</v>
      </c>
    </row>
    <row r="127" ht="15.75" customHeight="1">
      <c r="A127" s="2">
        <v>1.884422110552764E8</v>
      </c>
      <c r="B127" s="2">
        <v>6.083848931193707</v>
      </c>
      <c r="C127" s="2">
        <v>1.045967469917525</v>
      </c>
      <c r="D127" s="2">
        <v>0.1347111467997066</v>
      </c>
    </row>
    <row r="128" ht="15.75" customHeight="1">
      <c r="A128" s="2">
        <v>1.899497487437186E8</v>
      </c>
      <c r="B128" s="2">
        <v>6.08052539930131</v>
      </c>
      <c r="C128" s="2">
        <v>1.038991026578275</v>
      </c>
      <c r="D128" s="2">
        <v>0.1337808747535856</v>
      </c>
    </row>
    <row r="129" ht="15.75" customHeight="1">
      <c r="A129" s="2">
        <v>1.914572864321608E8</v>
      </c>
      <c r="B129" s="2">
        <v>6.077205496635555</v>
      </c>
      <c r="C129" s="2">
        <v>1.032107030255534</v>
      </c>
      <c r="D129" s="2">
        <v>0.1328633629113485</v>
      </c>
    </row>
    <row r="130" ht="15.75" customHeight="1">
      <c r="A130" s="2">
        <v>1.92964824120603E8</v>
      </c>
      <c r="B130" s="2">
        <v>6.073889217255129</v>
      </c>
      <c r="C130" s="2">
        <v>1.025313655478071</v>
      </c>
      <c r="D130" s="2">
        <v>0.1319583505206925</v>
      </c>
    </row>
    <row r="131" ht="15.75" customHeight="1">
      <c r="A131" s="2">
        <v>1.944723618090452E8</v>
      </c>
      <c r="B131" s="2">
        <v>6.070576555231677</v>
      </c>
      <c r="C131" s="2">
        <v>1.018609124521716</v>
      </c>
      <c r="D131" s="2">
        <v>0.1310655838858123</v>
      </c>
    </row>
    <row r="132" ht="15.75" customHeight="1">
      <c r="A132" s="2">
        <v>1.959798994974875E8</v>
      </c>
      <c r="B132" s="2">
        <v>6.067267504649774</v>
      </c>
      <c r="C132" s="2">
        <v>1.011991705858411</v>
      </c>
      <c r="D132" s="2">
        <v>0.1301848161303005</v>
      </c>
    </row>
    <row r="133" ht="15.75" customHeight="1">
      <c r="A133" s="2">
        <v>1.974874371859297E8</v>
      </c>
      <c r="B133" s="2">
        <v>6.063962059606882</v>
      </c>
      <c r="C133" s="2">
        <v>1.005459712665324</v>
      </c>
      <c r="D133" s="2">
        <v>0.1293158069695433</v>
      </c>
    </row>
    <row r="134" ht="15.75" customHeight="1">
      <c r="A134" s="2">
        <v>1.989949748743719E8</v>
      </c>
      <c r="B134" s="2">
        <v>6.060660214213323</v>
      </c>
      <c r="C134" s="2">
        <v>0.9990115013913302</v>
      </c>
      <c r="D134" s="2">
        <v>0.1284583224921718</v>
      </c>
    </row>
    <row r="135" ht="15.75" customHeight="1">
      <c r="A135" s="2">
        <v>2.005025125628141E8</v>
      </c>
      <c r="B135" s="2">
        <v>6.057361962592236</v>
      </c>
      <c r="C135" s="2">
        <v>0.9926454703783076</v>
      </c>
      <c r="D135" s="2">
        <v>0.1276121349501511</v>
      </c>
    </row>
    <row r="136" ht="15.75" customHeight="1">
      <c r="A136" s="2">
        <v>2.020100502512563E8</v>
      </c>
      <c r="B136" s="2">
        <v>6.054067298879549</v>
      </c>
      <c r="C136" s="2">
        <v>0.9863600585348062</v>
      </c>
      <c r="D136" s="2">
        <v>0.1267770225571113</v>
      </c>
    </row>
    <row r="137" ht="15.75" customHeight="1">
      <c r="A137" s="2">
        <v>2.035175879396985E8</v>
      </c>
      <c r="B137" s="2">
        <v>6.050776217223938</v>
      </c>
      <c r="C137" s="2">
        <v>0.9801537440597924</v>
      </c>
      <c r="D137" s="2">
        <v>0.1259527692945462</v>
      </c>
    </row>
    <row r="138" ht="15.75" customHeight="1">
      <c r="A138" s="2">
        <v>2.050251256281407E8</v>
      </c>
      <c r="B138" s="2">
        <v>6.047488711786799</v>
      </c>
      <c r="C138" s="2">
        <v>0.9740250432142752</v>
      </c>
      <c r="D138" s="2">
        <v>0.1251391647255225</v>
      </c>
    </row>
    <row r="139" ht="15.75" customHeight="1">
      <c r="A139" s="2">
        <v>2.065326633165829E8</v>
      </c>
      <c r="B139" s="2">
        <v>6.044204776742209</v>
      </c>
      <c r="C139" s="2">
        <v>0.9679725091387292</v>
      </c>
      <c r="D139" s="2">
        <v>0.1243360038155633</v>
      </c>
    </row>
    <row r="140" ht="15.75" customHeight="1">
      <c r="A140" s="2">
        <v>2.080402010050251E8</v>
      </c>
      <c r="B140" s="2">
        <v>6.040924406276889</v>
      </c>
      <c r="C140" s="2">
        <v>0.9619947307143366</v>
      </c>
      <c r="D140" s="2">
        <v>0.123543086760385</v>
      </c>
    </row>
    <row r="141" ht="15.75" customHeight="1">
      <c r="A141" s="2">
        <v>2.095477386934673E8</v>
      </c>
      <c r="B141" s="2">
        <v>6.037647594590178</v>
      </c>
      <c r="C141" s="2">
        <v>0.9560903314661658</v>
      </c>
      <c r="D141" s="2">
        <v>0.1227602188201837</v>
      </c>
    </row>
    <row r="142" ht="15.75" customHeight="1">
      <c r="A142" s="2">
        <v>2.110552763819095E8</v>
      </c>
      <c r="B142" s="2">
        <v>6.034374335893991</v>
      </c>
      <c r="C142" s="2">
        <v>0.9502579685064938</v>
      </c>
      <c r="D142" s="2">
        <v>0.121987210160183</v>
      </c>
    </row>
    <row r="143" ht="15.75" customHeight="1">
      <c r="A143" s="2">
        <v>2.125628140703518E8</v>
      </c>
      <c r="B143" s="2">
        <v>6.031104624412793</v>
      </c>
      <c r="C143" s="2">
        <v>0.9444963315165704</v>
      </c>
      <c r="D143" s="2">
        <v>0.1212238756971675</v>
      </c>
    </row>
    <row r="144" ht="15.75" customHeight="1">
      <c r="A144" s="2">
        <v>2.14070351758794E8</v>
      </c>
      <c r="B144" s="2">
        <v>6.027838454383553</v>
      </c>
      <c r="C144" s="2">
        <v>0.9388041417652034</v>
      </c>
      <c r="D144" s="2">
        <v>0.1204700349517436</v>
      </c>
    </row>
    <row r="145" ht="15.75" customHeight="1">
      <c r="A145" s="2">
        <v>2.155778894472362E8</v>
      </c>
      <c r="B145" s="2">
        <v>6.024575820055722</v>
      </c>
      <c r="C145" s="2">
        <v>0.9331801511626165</v>
      </c>
      <c r="D145" s="2">
        <v>0.1197255119060772</v>
      </c>
    </row>
    <row r="146" ht="15.75" customHeight="1">
      <c r="A146" s="2">
        <v>2.170854271356784E8</v>
      </c>
      <c r="B146" s="2">
        <v>6.021316715691193</v>
      </c>
      <c r="C146" s="2">
        <v>0.9276231413481149</v>
      </c>
      <c r="D146" s="2">
        <v>0.1189901348668754</v>
      </c>
    </row>
    <row r="147" ht="15.75" customHeight="1">
      <c r="A147" s="2">
        <v>2.185929648241206E8</v>
      </c>
      <c r="B147" s="2">
        <v>6.018061135564269</v>
      </c>
      <c r="C147" s="2">
        <v>0.9221319228101541</v>
      </c>
      <c r="D147" s="2">
        <v>0.1182637363333865</v>
      </c>
    </row>
    <row r="148" ht="15.75" customHeight="1">
      <c r="A148" s="2">
        <v>2.201005025125628E8</v>
      </c>
      <c r="B148" s="2">
        <v>6.01480907396163</v>
      </c>
      <c r="C148" s="2">
        <v>0.9167053340374781</v>
      </c>
      <c r="D148" s="2">
        <v>0.1175461528702052</v>
      </c>
    </row>
    <row r="149" ht="15.75" customHeight="1">
      <c r="A149" s="2">
        <v>2.21608040201005E8</v>
      </c>
      <c r="B149" s="2">
        <v>6.011560525182297</v>
      </c>
      <c r="C149" s="2">
        <v>0.9113422407000549</v>
      </c>
      <c r="D149" s="2">
        <v>0.1168372249846812</v>
      </c>
    </row>
    <row r="150" ht="15.75" customHeight="1">
      <c r="A150" s="2">
        <v>2.231155778894472E8</v>
      </c>
      <c r="B150" s="2">
        <v>6.008315483537602</v>
      </c>
      <c r="C150" s="2">
        <v>0.9060415348585963</v>
      </c>
      <c r="D150" s="2">
        <v>0.1161367970087368</v>
      </c>
    </row>
    <row r="151" ht="15.75" customHeight="1">
      <c r="A151" s="2">
        <v>2.246231155778895E8</v>
      </c>
      <c r="B151" s="2">
        <v>6.005073943351154</v>
      </c>
      <c r="C151" s="2">
        <v>0.9008021342015033</v>
      </c>
      <c r="D151" s="2">
        <v>0.1154447169849103</v>
      </c>
    </row>
    <row r="152" ht="15.75" customHeight="1">
      <c r="A152" s="2">
        <v>2.261306532663317E8</v>
      </c>
      <c r="B152" s="2">
        <v>6.001835898958803</v>
      </c>
      <c r="C152" s="2">
        <v>0.8956229813081367</v>
      </c>
      <c r="D152" s="2">
        <v>0.11476083655645</v>
      </c>
    </row>
    <row r="153" ht="15.75" customHeight="1">
      <c r="A153" s="2">
        <v>2.276381909547739E8</v>
      </c>
      <c r="B153" s="2">
        <v>5.998601344708611</v>
      </c>
      <c r="C153" s="2">
        <v>0.8905030429373544</v>
      </c>
      <c r="D153" s="2">
        <v>0.1140850108612914</v>
      </c>
    </row>
    <row r="154" ht="15.75" customHeight="1">
      <c r="A154" s="2">
        <v>2.291457286432161E8</v>
      </c>
      <c r="B154" s="2">
        <v>5.995370274960817</v>
      </c>
      <c r="C154" s="2">
        <v>0.8854413093403157</v>
      </c>
      <c r="D154" s="2">
        <v>0.1134170984297586</v>
      </c>
    </row>
    <row r="155" ht="15.75" customHeight="1">
      <c r="A155" s="2">
        <v>2.306532663316583E8</v>
      </c>
      <c r="B155" s="2">
        <v>5.992142684087805</v>
      </c>
      <c r="C155" s="2">
        <v>0.8804367935965889</v>
      </c>
      <c r="D155" s="2">
        <v>0.1127569610858382</v>
      </c>
    </row>
    <row r="156" ht="15.75" customHeight="1">
      <c r="A156" s="2">
        <v>2.321608040201005E8</v>
      </c>
      <c r="B156" s="2">
        <v>5.98891856647407</v>
      </c>
      <c r="C156" s="2">
        <v>0.8754885309726447</v>
      </c>
      <c r="D156" s="2">
        <v>0.1121044638518817</v>
      </c>
    </row>
    <row r="157" ht="15.75" customHeight="1">
      <c r="A157" s="2">
        <v>2.336683417085427E8</v>
      </c>
      <c r="B157" s="2">
        <v>5.985697916516187</v>
      </c>
      <c r="C157" s="2">
        <v>0.8705955783018635</v>
      </c>
      <c r="D157" s="2">
        <v>0.1114594748565964</v>
      </c>
    </row>
    <row r="158" ht="15.75" customHeight="1">
      <c r="A158" s="2">
        <v>2.351758793969849E8</v>
      </c>
      <c r="B158" s="2">
        <v>5.982480728622778</v>
      </c>
      <c r="C158" s="2">
        <v>0.8657570133852172</v>
      </c>
      <c r="D158" s="2">
        <v>0.1108218652461956</v>
      </c>
    </row>
    <row r="159" ht="15.75" customHeight="1">
      <c r="A159" s="2">
        <v>2.366834170854271E8</v>
      </c>
      <c r="B159" s="2">
        <v>5.979266997214479</v>
      </c>
      <c r="C159" s="2">
        <v>0.8609719344118231</v>
      </c>
      <c r="D159" s="2">
        <v>0.1101915090985804</v>
      </c>
    </row>
    <row r="160" ht="15.75" customHeight="1">
      <c r="A160" s="2">
        <v>2.381909547738694E8</v>
      </c>
      <c r="B160" s="2">
        <v>5.976056716723908</v>
      </c>
      <c r="C160" s="2">
        <v>0.8562394593986108</v>
      </c>
      <c r="D160" s="2">
        <v>0.1095682833404337</v>
      </c>
    </row>
    <row r="161" ht="15.75" customHeight="1">
      <c r="A161" s="2">
        <v>2.396984924623116E8</v>
      </c>
      <c r="B161" s="2">
        <v>5.972849881595634</v>
      </c>
      <c r="C161" s="2">
        <v>0.8515587256483674</v>
      </c>
      <c r="D161" s="2">
        <v>0.1089520676671123</v>
      </c>
    </row>
    <row r="162" ht="15.75" customHeight="1">
      <c r="A162" s="2">
        <v>2.412060301507538E8</v>
      </c>
      <c r="B162" s="2">
        <v>5.969646486286144</v>
      </c>
      <c r="C162" s="2">
        <v>0.8469288892254606</v>
      </c>
      <c r="D162" s="2">
        <v>0.1083427444652264</v>
      </c>
    </row>
    <row r="163" ht="15.75" customHeight="1">
      <c r="A163" s="2">
        <v>2.42713567839196E8</v>
      </c>
      <c r="B163" s="2">
        <v>5.966446525263811</v>
      </c>
      <c r="C163" s="2">
        <v>0.842349124448573</v>
      </c>
      <c r="D163" s="2">
        <v>0.1077401987378033</v>
      </c>
    </row>
    <row r="164" ht="15.75" customHeight="1">
      <c r="A164" s="2">
        <v>2.442211055276382E8</v>
      </c>
      <c r="B164" s="2">
        <v>5.963249993008862</v>
      </c>
      <c r="C164" s="2">
        <v>0.8378186233998063</v>
      </c>
      <c r="D164" s="2">
        <v>0.1071443180319335</v>
      </c>
    </row>
    <row r="165" ht="15.75" customHeight="1">
      <c r="A165" s="2">
        <v>2.457286432160804E8</v>
      </c>
      <c r="B165" s="2">
        <v>5.960056884013347</v>
      </c>
      <c r="C165" s="2">
        <v>0.8333365954495411</v>
      </c>
      <c r="D165" s="2">
        <v>0.1065549923688057</v>
      </c>
    </row>
    <row r="166" ht="15.75" customHeight="1">
      <c r="A166" s="2">
        <v>2.472361809045226E8</v>
      </c>
      <c r="B166" s="2">
        <v>5.956867192781108</v>
      </c>
      <c r="C166" s="2">
        <v>0.8289022667964682</v>
      </c>
      <c r="D166" s="2">
        <v>0.1059721141760374</v>
      </c>
    </row>
    <row r="167" ht="15.75" customHeight="1">
      <c r="A167" s="2">
        <v>2.487437185929648E8</v>
      </c>
      <c r="B167" s="2">
        <v>5.953680913827743</v>
      </c>
      <c r="C167" s="2">
        <v>0.8245148800222256</v>
      </c>
      <c r="D167" s="2">
        <v>0.1053955782222146</v>
      </c>
    </row>
    <row r="168" ht="15.75" customHeight="1">
      <c r="A168" s="2">
        <v>2.502512562814071E8</v>
      </c>
      <c r="B168" s="2">
        <v>5.95049804168058</v>
      </c>
      <c r="C168" s="2">
        <v>0.820173693660107</v>
      </c>
      <c r="D168" s="2">
        <v>0.1048252815535567</v>
      </c>
    </row>
    <row r="169" ht="15.75" customHeight="1">
      <c r="A169" s="2">
        <v>2.517587939698493E8</v>
      </c>
      <c r="B169" s="2">
        <v>5.947318570878645</v>
      </c>
      <c r="C169" s="2">
        <v>0.815877981777322</v>
      </c>
      <c r="D169" s="2">
        <v>0.1042611234326269</v>
      </c>
    </row>
    <row r="170" ht="15.75" customHeight="1">
      <c r="A170" s="2">
        <v>2.532663316582915E8</v>
      </c>
      <c r="B170" s="2">
        <v>5.944142495972629</v>
      </c>
      <c r="C170" s="2">
        <v>0.8116270335703165</v>
      </c>
      <c r="D170" s="2">
        <v>0.1037030052790106</v>
      </c>
    </row>
    <row r="171" ht="15.75" customHeight="1">
      <c r="A171" s="2">
        <v>2.547738693467337E8</v>
      </c>
      <c r="B171" s="2">
        <v>5.940969811524853</v>
      </c>
      <c r="C171" s="2">
        <v>0.8074201529726781</v>
      </c>
      <c r="D171" s="2">
        <v>0.1031508306118894</v>
      </c>
    </row>
    <row r="172" ht="15.75" customHeight="1">
      <c r="A172" s="2">
        <v>2.562814070351759E8</v>
      </c>
      <c r="B172" s="2">
        <v>5.937800512109249</v>
      </c>
      <c r="C172" s="2">
        <v>0.8032566582751733</v>
      </c>
      <c r="D172" s="2">
        <v>0.1026045049944397</v>
      </c>
    </row>
    <row r="173" ht="15.75" customHeight="1">
      <c r="A173" s="2">
        <v>2.577889447236181E8</v>
      </c>
      <c r="B173" s="2">
        <v>5.934634592311314</v>
      </c>
      <c r="C173" s="2">
        <v>0.7991358817574787</v>
      </c>
      <c r="D173" s="2">
        <v>0.1020639359799893</v>
      </c>
    </row>
    <row r="174" ht="15.75" customHeight="1">
      <c r="A174" s="2">
        <v>2.592964824120603E8</v>
      </c>
      <c r="B174" s="2">
        <v>5.93147204672809</v>
      </c>
      <c r="C174" s="2">
        <v>0.7950571693311916</v>
      </c>
      <c r="D174" s="2">
        <v>0.1015290330598665</v>
      </c>
    </row>
    <row r="175" ht="15.75" customHeight="1">
      <c r="A175" s="2">
        <v>2.608040201005025E8</v>
      </c>
      <c r="B175" s="2">
        <v>5.92831286996813</v>
      </c>
      <c r="C175" s="2">
        <v>0.7910198801937164</v>
      </c>
      <c r="D175" s="2">
        <v>0.1009997076128813</v>
      </c>
    </row>
    <row r="176" ht="15.75" customHeight="1">
      <c r="A176" s="2">
        <v>2.623115577889448E8</v>
      </c>
      <c r="B176" s="2">
        <v>5.925157056651465</v>
      </c>
      <c r="C176" s="2">
        <v>0.7870233864926426</v>
      </c>
      <c r="D176" s="2">
        <v>0.100475872856378</v>
      </c>
    </row>
    <row r="177" ht="15.75" customHeight="1">
      <c r="A177" s="2">
        <v>2.63819095477387E8</v>
      </c>
      <c r="B177" s="2">
        <v>5.922004601409578</v>
      </c>
      <c r="C177" s="2">
        <v>0.7830670730002468</v>
      </c>
      <c r="D177" s="2">
        <v>0.0999574437988036</v>
      </c>
    </row>
    <row r="178" ht="15.75" customHeight="1">
      <c r="A178" s="2">
        <v>2.653266331658292E8</v>
      </c>
      <c r="B178" s="2">
        <v>5.91885549888537</v>
      </c>
      <c r="C178" s="2">
        <v>0.7791503367977622</v>
      </c>
      <c r="D178" s="2">
        <v>0.09944433719373677</v>
      </c>
    </row>
    <row r="179" ht="15.75" customHeight="1">
      <c r="A179" s="2">
        <v>2.668341708542714E8</v>
      </c>
      <c r="B179" s="2">
        <v>5.91570974373313</v>
      </c>
      <c r="C179" s="2">
        <v>0.775272586969077</v>
      </c>
      <c r="D179" s="2">
        <v>0.09893647149532576</v>
      </c>
    </row>
    <row r="180" ht="15.75" customHeight="1">
      <c r="A180" s="2">
        <v>2.683417085427136E8</v>
      </c>
      <c r="B180" s="2">
        <v>5.912567330618507</v>
      </c>
      <c r="C180" s="2">
        <v>0.7714332443035337</v>
      </c>
      <c r="D180" s="2">
        <v>0.09843376681508466</v>
      </c>
    </row>
    <row r="181" ht="15.75" customHeight="1">
      <c r="A181" s="2">
        <v>2.698492462311558E8</v>
      </c>
      <c r="B181" s="2">
        <v>5.909428254218476</v>
      </c>
      <c r="C181" s="2">
        <v>0.7676317410075154</v>
      </c>
      <c r="D181" s="2">
        <v>0.09793614488000003</v>
      </c>
    </row>
    <row r="182" ht="15.75" customHeight="1">
      <c r="A182" s="2">
        <v>2.71356783919598E8</v>
      </c>
      <c r="B182" s="2">
        <v>5.906292509221314</v>
      </c>
      <c r="C182" s="2">
        <v>0.7638675204245192</v>
      </c>
      <c r="D182" s="2">
        <v>0.09744352899190224</v>
      </c>
    </row>
    <row r="183" ht="15.75" customHeight="1">
      <c r="A183" s="2">
        <v>2.728643216080402E8</v>
      </c>
      <c r="B183" s="2">
        <v>5.903160090326562</v>
      </c>
      <c r="C183" s="2">
        <v>0.7601400367634228</v>
      </c>
      <c r="D183" s="2">
        <v>0.09695584398805641</v>
      </c>
    </row>
    <row r="184" ht="15.75" customHeight="1">
      <c r="A184" s="2">
        <v>2.743718592964824E8</v>
      </c>
      <c r="B184" s="2">
        <v>5.900030992245004</v>
      </c>
      <c r="C184" s="2">
        <v>0.7564487548346717</v>
      </c>
      <c r="D184" s="2">
        <v>0.09647301620293118</v>
      </c>
    </row>
    <row r="185" ht="15.75" customHeight="1">
      <c r="A185" s="2">
        <v>2.758793969849246E8</v>
      </c>
      <c r="B185" s="2">
        <v>5.896905209698629</v>
      </c>
      <c r="C185" s="2">
        <v>0.7527931497941134</v>
      </c>
      <c r="D185" s="2">
        <v>0.09599497343110401</v>
      </c>
    </row>
    <row r="186" ht="15.75" customHeight="1">
      <c r="A186" s="2">
        <v>2.773869346733668E8</v>
      </c>
      <c r="B186" s="2">
        <v>5.893782737420607</v>
      </c>
      <c r="C186" s="2">
        <v>0.749172706894224</v>
      </c>
      <c r="D186" s="2">
        <v>0.09552164489126383</v>
      </c>
    </row>
    <row r="187" ht="15.75" customHeight="1">
      <c r="A187" s="2">
        <v>2.788944723618091E8</v>
      </c>
      <c r="B187" s="2">
        <v>5.890663570155257</v>
      </c>
      <c r="C187" s="2">
        <v>0.7455869212424803</v>
      </c>
      <c r="D187" s="2">
        <v>0.09505296119127363</v>
      </c>
    </row>
    <row r="188" ht="15.75" customHeight="1">
      <c r="A188" s="2">
        <v>2.804020100502512E8</v>
      </c>
      <c r="B188" s="2">
        <v>5.887547702658019</v>
      </c>
      <c r="C188" s="2">
        <v>0.7420352975666361</v>
      </c>
      <c r="D188" s="2">
        <v>0.09458885429425641</v>
      </c>
    </row>
    <row r="189" ht="15.75" customHeight="1">
      <c r="A189" s="2">
        <v>2.819095477386935E8</v>
      </c>
      <c r="B189" s="2">
        <v>5.88443512969542</v>
      </c>
      <c r="C189" s="2">
        <v>0.7385173499866766</v>
      </c>
      <c r="D189" s="2">
        <v>0.09412925748566986</v>
      </c>
    </row>
    <row r="190" ht="15.75" customHeight="1">
      <c r="A190" s="2">
        <v>2.834170854271357E8</v>
      </c>
      <c r="B190" s="2">
        <v>5.881325846045053</v>
      </c>
      <c r="C190" s="2">
        <v>0.7350326017932289</v>
      </c>
      <c r="D190" s="2">
        <v>0.09367410534133638</v>
      </c>
    </row>
    <row r="191" ht="15.75" customHeight="1">
      <c r="A191" s="2">
        <v>2.849246231155779E8</v>
      </c>
      <c r="B191" s="2">
        <v>5.878219846495541</v>
      </c>
      <c r="C191" s="2">
        <v>0.731580585232216</v>
      </c>
      <c r="D191" s="2">
        <v>0.09322333369639603</v>
      </c>
    </row>
    <row r="192" ht="15.75" customHeight="1">
      <c r="A192" s="2">
        <v>2.864321608040201E8</v>
      </c>
      <c r="B192" s="2">
        <v>5.875117125846508</v>
      </c>
      <c r="C192" s="2">
        <v>0.7281608412955511</v>
      </c>
      <c r="D192" s="2">
        <v>0.09277687961515164</v>
      </c>
    </row>
    <row r="193" ht="15.75" customHeight="1">
      <c r="A193" s="2">
        <v>2.879396984924623E8</v>
      </c>
      <c r="B193" s="2">
        <v>5.872017678908555</v>
      </c>
      <c r="C193" s="2">
        <v>0.7247729195176752</v>
      </c>
      <c r="D193" s="2">
        <v>0.09233468136177639</v>
      </c>
    </row>
    <row r="194" ht="15.75" customHeight="1">
      <c r="A194" s="2">
        <v>2.894472361809045E8</v>
      </c>
      <c r="B194" s="2">
        <v>5.868921500503226</v>
      </c>
      <c r="C194" s="2">
        <v>0.7214163777777474</v>
      </c>
      <c r="D194" s="2">
        <v>0.09189667837185492</v>
      </c>
    </row>
    <row r="195" ht="15.75" customHeight="1">
      <c r="A195" s="2">
        <v>2.909547738693467E8</v>
      </c>
      <c r="B195" s="2">
        <v>5.865828585462983</v>
      </c>
      <c r="C195" s="2">
        <v>0.7180907821073066</v>
      </c>
      <c r="D195" s="2">
        <v>0.09146281122473071</v>
      </c>
    </row>
    <row r="196" ht="15.75" customHeight="1">
      <c r="A196" s="2">
        <v>2.92462311557789E8</v>
      </c>
      <c r="B196" s="2">
        <v>5.862738928631173</v>
      </c>
      <c r="C196" s="2">
        <v>0.7147957065032299</v>
      </c>
      <c r="D196" s="2">
        <v>0.09103302161663318</v>
      </c>
    </row>
    <row r="197" ht="15.75" customHeight="1">
      <c r="A197" s="2">
        <v>2.939698492462312E8</v>
      </c>
      <c r="B197" s="2">
        <v>5.859652524862005</v>
      </c>
      <c r="C197" s="2">
        <v>0.7115307327458155</v>
      </c>
      <c r="D197" s="2">
        <v>0.09060725233455873</v>
      </c>
    </row>
    <row r="198" ht="15.75" customHeight="1">
      <c r="A198" s="2">
        <v>2.954773869346734E8</v>
      </c>
      <c r="B198" s="2">
        <v>5.856569369020515</v>
      </c>
      <c r="C198" s="2">
        <v>0.7082954502218294</v>
      </c>
      <c r="D198" s="2">
        <v>0.09018544723088152</v>
      </c>
    </row>
    <row r="199" ht="15.75" customHeight="1">
      <c r="A199" s="2">
        <v>2.969849246231156E8</v>
      </c>
      <c r="B199" s="2">
        <v>5.853489455982542</v>
      </c>
      <c r="C199" s="2">
        <v>0.7050894557523572</v>
      </c>
      <c r="D199" s="2">
        <v>0.08976755119866993</v>
      </c>
    </row>
    <row r="200" ht="15.75" customHeight="1">
      <c r="A200" s="2">
        <v>2.984924623115578E8</v>
      </c>
      <c r="B200" s="2">
        <v>5.850412780634699</v>
      </c>
      <c r="C200" s="2">
        <v>0.7019123534253113</v>
      </c>
      <c r="D200" s="2">
        <v>0.08935351014768637</v>
      </c>
    </row>
    <row r="201" ht="15.75" customHeight="1">
      <c r="A201" s="2">
        <v>3.0E8</v>
      </c>
      <c r="B201" s="2">
        <v>5.847339337874342</v>
      </c>
      <c r="C201" s="2">
        <v>0.6987637544324451</v>
      </c>
      <c r="D201" s="2">
        <v>0.08894327098104804</v>
      </c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5.43"/>
    <col customWidth="1" min="2" max="2" width="21.86"/>
  </cols>
  <sheetData>
    <row r="1">
      <c r="A1" s="3" t="s">
        <v>4</v>
      </c>
      <c r="B1" s="3" t="s">
        <v>5</v>
      </c>
      <c r="C1" s="3" t="s">
        <v>6</v>
      </c>
      <c r="D1" s="3" t="s">
        <v>7</v>
      </c>
    </row>
    <row r="2">
      <c r="A2" s="2">
        <v>0.0</v>
      </c>
      <c r="B2" s="4" t="s">
        <v>8</v>
      </c>
      <c r="C2" s="2">
        <v>6.53000000024128</v>
      </c>
      <c r="D2" s="2" t="str">
        <f>IFERROR(__xludf.DUMMYFUNCTION("TO_TEXT(ROUND(C2,2))"),"6,53")</f>
        <v>6,53</v>
      </c>
    </row>
    <row r="3">
      <c r="A3" s="2">
        <v>0.0</v>
      </c>
      <c r="B3" s="4" t="s">
        <v>9</v>
      </c>
      <c r="C3" s="2">
        <v>6.50999999776565</v>
      </c>
      <c r="D3" s="2" t="str">
        <f>IFERROR(__xludf.DUMMYFUNCTION("TO_TEXT(ROUND(C3,2))"),"6,51")</f>
        <v>6,51</v>
      </c>
    </row>
    <row r="4">
      <c r="A4" s="2">
        <v>0.0</v>
      </c>
      <c r="B4" s="4" t="s">
        <v>10</v>
      </c>
      <c r="C4" s="2">
        <v>1.02999999998942</v>
      </c>
      <c r="D4" s="2" t="str">
        <f>IFERROR(__xludf.DUMMYFUNCTION("TO_TEXT(ROUND(C4,2))"),"1,03")</f>
        <v>1,03</v>
      </c>
    </row>
    <row r="5">
      <c r="A5" s="2">
        <v>1507537.68844221</v>
      </c>
      <c r="B5" s="4" t="s">
        <v>8</v>
      </c>
      <c r="C5" s="2">
        <v>6.52617129465332</v>
      </c>
      <c r="D5" s="2" t="str">
        <f>IFERROR(__xludf.DUMMYFUNCTION("TO_TEXT(ROUND(C5,2))"),"6,53")</f>
        <v>6,53</v>
      </c>
    </row>
    <row r="6">
      <c r="A6" s="2">
        <v>1507537.68844221</v>
      </c>
      <c r="B6" s="4" t="s">
        <v>9</v>
      </c>
      <c r="C6" s="2">
        <v>6.24885279452638</v>
      </c>
      <c r="D6" s="2" t="str">
        <f>IFERROR(__xludf.DUMMYFUNCTION("TO_TEXT(ROUND(C6,2))"),"6,25")</f>
        <v>6,25</v>
      </c>
    </row>
    <row r="7">
      <c r="A7" s="2">
        <v>1507537.68844221</v>
      </c>
      <c r="B7" s="4" t="s">
        <v>10</v>
      </c>
      <c r="C7" s="2">
        <v>0.978001689144729</v>
      </c>
      <c r="D7" s="2" t="str">
        <f>IFERROR(__xludf.DUMMYFUNCTION("TO_TEXT(ROUND(C7,2))"),"0,98")</f>
        <v>0,98</v>
      </c>
    </row>
    <row r="8">
      <c r="A8" s="2">
        <v>3015075.37688442</v>
      </c>
      <c r="B8" s="4" t="s">
        <v>8</v>
      </c>
      <c r="C8" s="2">
        <v>6.52234707616997</v>
      </c>
      <c r="D8" s="2" t="str">
        <f>IFERROR(__xludf.DUMMYFUNCTION("TO_TEXT(ROUND(C8,2))"),"6,52")</f>
        <v>6,52</v>
      </c>
    </row>
    <row r="9">
      <c r="A9" s="2">
        <v>3015075.37688442</v>
      </c>
      <c r="B9" s="4" t="s">
        <v>9</v>
      </c>
      <c r="C9" s="2">
        <v>6.00784925667651</v>
      </c>
      <c r="D9" s="2" t="str">
        <f>IFERROR(__xludf.DUMMYFUNCTION("TO_TEXT(ROUND(C9,2))"),"6,01")</f>
        <v>6,01</v>
      </c>
    </row>
    <row r="10">
      <c r="A10" s="2">
        <v>3015075.37688442</v>
      </c>
      <c r="B10" s="4" t="s">
        <v>10</v>
      </c>
      <c r="C10" s="2">
        <v>0.931001212961382</v>
      </c>
      <c r="D10" s="2" t="str">
        <f>IFERROR(__xludf.DUMMYFUNCTION("TO_TEXT(ROUND(C10,2))"),"0,93")</f>
        <v>0,93</v>
      </c>
    </row>
    <row r="11">
      <c r="A11" s="2">
        <v>4522613.06532663</v>
      </c>
      <c r="B11" s="4" t="s">
        <v>8</v>
      </c>
      <c r="C11" s="2">
        <v>6.51852733690778</v>
      </c>
      <c r="D11" s="2" t="str">
        <f>IFERROR(__xludf.DUMMYFUNCTION("TO_TEXT(ROUND(C11,2))"),"6,52")</f>
        <v>6,52</v>
      </c>
    </row>
    <row r="12">
      <c r="A12" s="2">
        <v>4522613.06532663</v>
      </c>
      <c r="B12" s="4" t="s">
        <v>9</v>
      </c>
      <c r="C12" s="2">
        <v>5.78474525381831</v>
      </c>
      <c r="D12" s="2" t="str">
        <f>IFERROR(__xludf.DUMMYFUNCTION("TO_TEXT(ROUND(C12,2))"),"5,78")</f>
        <v>5,78</v>
      </c>
    </row>
    <row r="13">
      <c r="A13" s="2">
        <v>4522613.06532663</v>
      </c>
      <c r="B13" s="4" t="s">
        <v>10</v>
      </c>
      <c r="C13" s="2">
        <v>0.88831105891429</v>
      </c>
      <c r="D13" s="2" t="str">
        <f>IFERROR(__xludf.DUMMYFUNCTION("TO_TEXT(ROUND(C13,2))"),"0,89")</f>
        <v>0,89</v>
      </c>
    </row>
    <row r="14">
      <c r="A14" s="2">
        <v>6030150.75376885</v>
      </c>
      <c r="B14" s="4" t="s">
        <v>8</v>
      </c>
      <c r="C14" s="2">
        <v>6.51471206900173</v>
      </c>
      <c r="D14" s="2" t="str">
        <f>IFERROR(__xludf.DUMMYFUNCTION("TO_TEXT(ROUND(C14,2))"),"6,51")</f>
        <v>6,51</v>
      </c>
    </row>
    <row r="15">
      <c r="A15" s="2">
        <v>6030150.75376885</v>
      </c>
      <c r="B15" s="4" t="s">
        <v>9</v>
      </c>
      <c r="C15" s="2">
        <v>5.57761806671144</v>
      </c>
      <c r="D15" s="2" t="str">
        <f>IFERROR(__xludf.DUMMYFUNCTION("TO_TEXT(ROUND(C15,2))"),"5,58")</f>
        <v>5,58</v>
      </c>
    </row>
    <row r="16">
      <c r="A16" s="2">
        <v>6030150.75376885</v>
      </c>
      <c r="B16" s="4" t="s">
        <v>10</v>
      </c>
      <c r="C16" s="2">
        <v>0.849364286629252</v>
      </c>
      <c r="D16" s="2" t="str">
        <f>IFERROR(__xludf.DUMMYFUNCTION("TO_TEXT(ROUND(C16,2))"),"0,85")</f>
        <v>0,85</v>
      </c>
    </row>
    <row r="17">
      <c r="A17" s="2">
        <v>7537688.44221106</v>
      </c>
      <c r="B17" s="4" t="s">
        <v>8</v>
      </c>
      <c r="C17" s="2">
        <v>6.51090126460521</v>
      </c>
      <c r="D17" s="2" t="str">
        <f>IFERROR(__xludf.DUMMYFUNCTION("TO_TEXT(ROUND(C17,2))"),"6,51")</f>
        <v>6,51</v>
      </c>
    </row>
    <row r="18">
      <c r="A18" s="2">
        <v>7537688.44221106</v>
      </c>
      <c r="B18" s="4" t="s">
        <v>9</v>
      </c>
      <c r="C18" s="2">
        <v>5.38481083453077</v>
      </c>
      <c r="D18" s="2" t="str">
        <f>IFERROR(__xludf.DUMMYFUNCTION("TO_TEXT(ROUND(C18,2))"),"5,38")</f>
        <v>5,38</v>
      </c>
    </row>
    <row r="19">
      <c r="A19" s="2">
        <v>7537688.44221106</v>
      </c>
      <c r="B19" s="4" t="s">
        <v>10</v>
      </c>
      <c r="C19" s="2">
        <v>0.813689206467775</v>
      </c>
      <c r="D19" s="2" t="str">
        <f>IFERROR(__xludf.DUMMYFUNCTION("TO_TEXT(ROUND(C19,2))"),"0,81")</f>
        <v>0,81</v>
      </c>
    </row>
    <row r="20">
      <c r="A20" s="2">
        <v>9045226.13065327</v>
      </c>
      <c r="B20" s="4" t="s">
        <v>8</v>
      </c>
      <c r="C20" s="2">
        <v>6.50709491588996</v>
      </c>
      <c r="D20" s="2" t="str">
        <f>IFERROR(__xludf.DUMMYFUNCTION("TO_TEXT(ROUND(C20,2))"),"6,51")</f>
        <v>6,51</v>
      </c>
    </row>
    <row r="21">
      <c r="A21" s="2">
        <v>9045226.13065327</v>
      </c>
      <c r="B21" s="4" t="s">
        <v>9</v>
      </c>
      <c r="C21" s="2">
        <v>5.20488813922758</v>
      </c>
      <c r="D21" s="2" t="str">
        <f>IFERROR(__xludf.DUMMYFUNCTION("TO_TEXT(ROUND(C21,2))"),"5,2")</f>
        <v>5,2</v>
      </c>
    </row>
    <row r="22">
      <c r="A22" s="2">
        <v>9045226.13065327</v>
      </c>
      <c r="B22" s="4" t="s">
        <v>10</v>
      </c>
      <c r="C22" s="2">
        <v>0.780890182202304</v>
      </c>
      <c r="D22" s="2" t="str">
        <f>IFERROR(__xludf.DUMMYFUNCTION("TO_TEXT(ROUND(C22,2))"),"0,78")</f>
        <v>0,78</v>
      </c>
    </row>
    <row r="23">
      <c r="A23" s="2">
        <v>1.05527638190955E7</v>
      </c>
      <c r="B23" s="4" t="s">
        <v>8</v>
      </c>
      <c r="C23" s="2">
        <v>6.50329301504602</v>
      </c>
      <c r="D23" s="2" t="str">
        <f>IFERROR(__xludf.DUMMYFUNCTION("TO_TEXT(ROUND(C23,2))"),"6,5")</f>
        <v>6,5</v>
      </c>
    </row>
    <row r="24">
      <c r="A24" s="2">
        <v>1.05527638190955E7</v>
      </c>
      <c r="B24" s="4" t="s">
        <v>9</v>
      </c>
      <c r="C24" s="2">
        <v>5.03660020634801</v>
      </c>
      <c r="D24" s="2" t="str">
        <f>IFERROR(__xludf.DUMMYFUNCTION("TO_TEXT(ROUND(C24,2))"),"5,04")</f>
        <v>5,04</v>
      </c>
    </row>
    <row r="25">
      <c r="A25" s="2">
        <v>1.05527638190955E7</v>
      </c>
      <c r="B25" s="4" t="s">
        <v>10</v>
      </c>
      <c r="C25" s="2">
        <v>0.750632896743609</v>
      </c>
      <c r="D25" s="2" t="str">
        <f>IFERROR(__xludf.DUMMYFUNCTION("TO_TEXT(ROUND(C25,2))"),"0,75")</f>
        <v>0,75</v>
      </c>
    </row>
    <row r="26">
      <c r="A26" s="2">
        <v>1.20603015075377E7</v>
      </c>
      <c r="B26" s="4" t="s">
        <v>8</v>
      </c>
      <c r="C26" s="2">
        <v>6.49949555428167</v>
      </c>
      <c r="D26" s="2" t="str">
        <f>IFERROR(__xludf.DUMMYFUNCTION("TO_TEXT(ROUND(C26,2))"),"6,5")</f>
        <v>6,5</v>
      </c>
    </row>
    <row r="27">
      <c r="A27" s="2">
        <v>1.20603015075377E7</v>
      </c>
      <c r="B27" s="4" t="s">
        <v>9</v>
      </c>
      <c r="C27" s="2">
        <v>4.878853833236</v>
      </c>
      <c r="D27" s="2" t="str">
        <f>IFERROR(__xludf.DUMMYFUNCTION("TO_TEXT(ROUND(C27,2))"),"4,88")</f>
        <v>4,88</v>
      </c>
    </row>
    <row r="28">
      <c r="A28" s="2">
        <v>1.20603015075377E7</v>
      </c>
      <c r="B28" s="4" t="s">
        <v>10</v>
      </c>
      <c r="C28" s="2">
        <v>0.722632915560223</v>
      </c>
      <c r="D28" s="2" t="str">
        <f>IFERROR(__xludf.DUMMYFUNCTION("TO_TEXT(ROUND(C28,2))"),"0,72")</f>
        <v>0,72</v>
      </c>
    </row>
    <row r="29">
      <c r="A29" s="2">
        <v>1.35678391959799E7</v>
      </c>
      <c r="B29" s="4" t="s">
        <v>8</v>
      </c>
      <c r="C29" s="2">
        <v>6.49570252582338</v>
      </c>
      <c r="D29" s="2" t="str">
        <f>IFERROR(__xludf.DUMMYFUNCTION("TO_TEXT(ROUND(C29,2))"),"6,5")</f>
        <v>6,5</v>
      </c>
    </row>
    <row r="30">
      <c r="A30" s="2">
        <v>1.35678391959799E7</v>
      </c>
      <c r="B30" s="4" t="s">
        <v>9</v>
      </c>
      <c r="C30" s="2">
        <v>4.73068861449994</v>
      </c>
      <c r="D30" s="2" t="str">
        <f>IFERROR(__xludf.DUMMYFUNCTION("TO_TEXT(ROUND(C30,2))"),"4,73")</f>
        <v>4,73</v>
      </c>
    </row>
    <row r="31">
      <c r="A31" s="2">
        <v>1.35678391959799E7</v>
      </c>
      <c r="B31" s="4" t="s">
        <v>10</v>
      </c>
      <c r="C31" s="2">
        <v>0.696646717684723</v>
      </c>
      <c r="D31" s="2" t="str">
        <f>IFERROR(__xludf.DUMMYFUNCTION("TO_TEXT(ROUND(C31,2))"),"0,7")</f>
        <v>0,7</v>
      </c>
    </row>
    <row r="32">
      <c r="A32" s="2">
        <v>1.50753768844221E7</v>
      </c>
      <c r="B32" s="4" t="s">
        <v>8</v>
      </c>
      <c r="C32" s="2">
        <v>6.49191392191574</v>
      </c>
      <c r="D32" s="2" t="str">
        <f>IFERROR(__xludf.DUMMYFUNCTION("TO_TEXT(ROUND(C32,2))"),"6,49")</f>
        <v>6,49</v>
      </c>
    </row>
    <row r="33">
      <c r="A33" s="2">
        <v>1.50753768844221E7</v>
      </c>
      <c r="B33" s="4" t="s">
        <v>9</v>
      </c>
      <c r="C33" s="2">
        <v>4.59125737183046</v>
      </c>
      <c r="D33" s="2" t="str">
        <f>IFERROR(__xludf.DUMMYFUNCTION("TO_TEXT(ROUND(C33,2))"),"4,59")</f>
        <v>4,59</v>
      </c>
    </row>
    <row r="34">
      <c r="A34" s="2">
        <v>1.50753768844221E7</v>
      </c>
      <c r="B34" s="4" t="s">
        <v>10</v>
      </c>
      <c r="C34" s="2">
        <v>0.672464594719695</v>
      </c>
      <c r="D34" s="2" t="str">
        <f>IFERROR(__xludf.DUMMYFUNCTION("TO_TEXT(ROUND(C34,2))"),"0,67")</f>
        <v>0,67</v>
      </c>
    </row>
    <row r="35">
      <c r="A35" s="2">
        <v>1.65829145728643E7</v>
      </c>
      <c r="B35" s="4" t="s">
        <v>8</v>
      </c>
      <c r="C35" s="2">
        <v>6.48812973482144</v>
      </c>
      <c r="D35" s="2" t="str">
        <f>IFERROR(__xludf.DUMMYFUNCTION("TO_TEXT(ROUND(C35,2))"),"6,49")</f>
        <v>6,49</v>
      </c>
    </row>
    <row r="36">
      <c r="A36" s="2">
        <v>1.65829145728643E7</v>
      </c>
      <c r="B36" s="4" t="s">
        <v>9</v>
      </c>
      <c r="C36" s="2">
        <v>4.45980994557723</v>
      </c>
      <c r="D36" s="2" t="str">
        <f>IFERROR(__xludf.DUMMYFUNCTION("TO_TEXT(ROUND(C36,2))"),"4,46")</f>
        <v>4,46</v>
      </c>
    </row>
    <row r="37">
      <c r="A37" s="2">
        <v>1.65829145728643E7</v>
      </c>
      <c r="B37" s="4" t="s">
        <v>10</v>
      </c>
      <c r="C37" s="2">
        <v>0.649904979174233</v>
      </c>
      <c r="D37" s="2" t="str">
        <f>IFERROR(__xludf.DUMMYFUNCTION("TO_TEXT(ROUND(C37,2))"),"0,65")</f>
        <v>0,65</v>
      </c>
    </row>
    <row r="38">
      <c r="A38" s="2">
        <v>1.80904522613065E7</v>
      </c>
      <c r="B38" s="4" t="s">
        <v>8</v>
      </c>
      <c r="C38" s="2">
        <v>6.4843499568212</v>
      </c>
      <c r="D38" s="2" t="str">
        <f>IFERROR(__xludf.DUMMYFUNCTION("TO_TEXT(ROUND(C38,2))"),"6,48")</f>
        <v>6,48</v>
      </c>
    </row>
    <row r="39">
      <c r="A39" s="2">
        <v>1.80904522613065E7</v>
      </c>
      <c r="B39" s="4" t="s">
        <v>9</v>
      </c>
      <c r="C39" s="2">
        <v>4.3356796931078</v>
      </c>
      <c r="D39" s="2" t="str">
        <f>IFERROR(__xludf.DUMMYFUNCTION("TO_TEXT(ROUND(C39,2))"),"4,34")</f>
        <v>4,34</v>
      </c>
    </row>
    <row r="40">
      <c r="A40" s="2">
        <v>1.80904522613065E7</v>
      </c>
      <c r="B40" s="4" t="s">
        <v>10</v>
      </c>
      <c r="C40" s="2">
        <v>0.628809877371004</v>
      </c>
      <c r="D40" s="2" t="str">
        <f>IFERROR(__xludf.DUMMYFUNCTION("TO_TEXT(ROUND(C40,2))"),"0,63")</f>
        <v>0,63</v>
      </c>
    </row>
    <row r="41">
      <c r="A41" s="2">
        <v>1.95979899497487E7</v>
      </c>
      <c r="B41" s="4" t="s">
        <v>8</v>
      </c>
      <c r="C41" s="2">
        <v>6.48057458021371</v>
      </c>
      <c r="D41" s="2" t="str">
        <f>IFERROR(__xludf.DUMMYFUNCTION("TO_TEXT(ROUND(C41,2))"),"6,48")</f>
        <v>6,48</v>
      </c>
    </row>
    <row r="42">
      <c r="A42" s="2">
        <v>1.95979899497487E7</v>
      </c>
      <c r="B42" s="4" t="s">
        <v>9</v>
      </c>
      <c r="C42" s="2">
        <v>4.2182721808629</v>
      </c>
      <c r="D42" s="2" t="str">
        <f>IFERROR(__xludf.DUMMYFUNCTION("TO_TEXT(ROUND(C42,2))"),"4,22")</f>
        <v>4,22</v>
      </c>
    </row>
    <row r="43">
      <c r="A43" s="2">
        <v>1.95979899497487E7</v>
      </c>
      <c r="B43" s="4" t="s">
        <v>10</v>
      </c>
      <c r="C43" s="2">
        <v>0.60904116384314</v>
      </c>
      <c r="D43" s="2" t="str">
        <f>IFERROR(__xludf.DUMMYFUNCTION("TO_TEXT(ROUND(C43,2))"),"0,61")</f>
        <v>0,61</v>
      </c>
    </row>
    <row r="44">
      <c r="A44" s="2">
        <v>2.1105527638191E7</v>
      </c>
      <c r="B44" s="4" t="s">
        <v>8</v>
      </c>
      <c r="C44" s="2">
        <v>6.47680359731559</v>
      </c>
      <c r="D44" s="2" t="str">
        <f>IFERROR(__xludf.DUMMYFUNCTION("TO_TEXT(ROUND(C44,2))"),"6,48")</f>
        <v>6,48</v>
      </c>
    </row>
    <row r="45">
      <c r="A45" s="2">
        <v>2.1105527638191E7</v>
      </c>
      <c r="B45" s="4" t="s">
        <v>9</v>
      </c>
      <c r="C45" s="2">
        <v>4.10705566524388</v>
      </c>
      <c r="D45" s="2" t="str">
        <f>IFERROR(__xludf.DUMMYFUNCTION("TO_TEXT(ROUND(C45,2))"),"4,11")</f>
        <v>4,11</v>
      </c>
    </row>
    <row r="46">
      <c r="A46" s="2">
        <v>2.1105527638191E7</v>
      </c>
      <c r="B46" s="4" t="s">
        <v>10</v>
      </c>
      <c r="C46" s="2">
        <v>0.590477553413129</v>
      </c>
      <c r="D46" s="2" t="str">
        <f>IFERROR(__xludf.DUMMYFUNCTION("TO_TEXT(ROUND(C46,2))"),"0,59")</f>
        <v>0,59</v>
      </c>
    </row>
    <row r="47">
      <c r="A47" s="2">
        <v>2.26130653266332E7</v>
      </c>
      <c r="B47" s="4" t="s">
        <v>8</v>
      </c>
      <c r="C47" s="2">
        <v>6.47303700046133</v>
      </c>
      <c r="D47" s="2" t="str">
        <f>IFERROR(__xludf.DUMMYFUNCTION("TO_TEXT(ROUND(C47,2))"),"6,47")</f>
        <v>6,47</v>
      </c>
    </row>
    <row r="48">
      <c r="A48" s="2">
        <v>2.26130653266332E7</v>
      </c>
      <c r="B48" s="4" t="s">
        <v>9</v>
      </c>
      <c r="C48" s="2">
        <v>4.00155304067</v>
      </c>
      <c r="D48" s="2" t="str">
        <f>IFERROR(__xludf.DUMMYFUNCTION("TO_TEXT(ROUND(C48,2))"),"4")</f>
        <v>4</v>
      </c>
    </row>
    <row r="49">
      <c r="A49" s="2">
        <v>2.26130653266332E7</v>
      </c>
      <c r="B49" s="4" t="s">
        <v>10</v>
      </c>
      <c r="C49" s="2">
        <v>0.573012110639973</v>
      </c>
      <c r="D49" s="2" t="str">
        <f>IFERROR(__xludf.DUMMYFUNCTION("TO_TEXT(ROUND(C49,2))"),"0,57")</f>
        <v>0,57</v>
      </c>
    </row>
    <row r="50">
      <c r="A50" s="2">
        <v>2.41206030150754E7</v>
      </c>
      <c r="B50" s="4" t="s">
        <v>8</v>
      </c>
      <c r="C50" s="2">
        <v>6.46927478200324</v>
      </c>
      <c r="D50" s="2" t="str">
        <f>IFERROR(__xludf.DUMMYFUNCTION("TO_TEXT(ROUND(C50,2))"),"6,47")</f>
        <v>6,47</v>
      </c>
    </row>
    <row r="51">
      <c r="A51" s="2">
        <v>2.41206030150754E7</v>
      </c>
      <c r="B51" s="4" t="s">
        <v>9</v>
      </c>
      <c r="C51" s="2">
        <v>3.90133499759087</v>
      </c>
      <c r="D51" s="2" t="str">
        <f>IFERROR(__xludf.DUMMYFUNCTION("TO_TEXT(ROUND(C51,2))"),"3,9")</f>
        <v>3,9</v>
      </c>
    </row>
    <row r="52">
      <c r="A52" s="2">
        <v>2.41206030150754E7</v>
      </c>
      <c r="B52" s="4" t="s">
        <v>10</v>
      </c>
      <c r="C52" s="2">
        <v>0.556550188569172</v>
      </c>
      <c r="D52" s="2" t="str">
        <f>IFERROR(__xludf.DUMMYFUNCTION("TO_TEXT(ROUND(C52,2))"),"0,56")</f>
        <v>0,56</v>
      </c>
    </row>
    <row r="53">
      <c r="A53" s="2">
        <v>2.56281407035176E7</v>
      </c>
      <c r="B53" s="4" t="s">
        <v>8</v>
      </c>
      <c r="C53" s="2">
        <v>6.4655169343114</v>
      </c>
      <c r="D53" s="2" t="str">
        <f>IFERROR(__xludf.DUMMYFUNCTION("TO_TEXT(ROUND(C53,2))"),"6,47")</f>
        <v>6,47</v>
      </c>
    </row>
    <row r="54">
      <c r="A54" s="2">
        <v>2.56281407035176E7</v>
      </c>
      <c r="B54" s="4" t="s">
        <v>9</v>
      </c>
      <c r="C54" s="2">
        <v>3.80601418351529</v>
      </c>
      <c r="D54" s="2" t="str">
        <f>IFERROR(__xludf.DUMMYFUNCTION("TO_TEXT(ROUND(C54,2))"),"3,81")</f>
        <v>3,81</v>
      </c>
    </row>
    <row r="55">
      <c r="A55" s="2">
        <v>2.56281407035176E7</v>
      </c>
      <c r="B55" s="4" t="s">
        <v>10</v>
      </c>
      <c r="C55" s="2">
        <v>0.541007712863189</v>
      </c>
      <c r="D55" s="2" t="str">
        <f>IFERROR(__xludf.DUMMYFUNCTION("TO_TEXT(ROUND(C55,2))"),"0,54")</f>
        <v>0,54</v>
      </c>
    </row>
    <row r="56">
      <c r="A56" s="2">
        <v>2.71356783919598E7</v>
      </c>
      <c r="B56" s="4" t="s">
        <v>8</v>
      </c>
      <c r="C56" s="2">
        <v>6.46176344977361</v>
      </c>
      <c r="D56" s="2" t="str">
        <f>IFERROR(__xludf.DUMMYFUNCTION("TO_TEXT(ROUND(C56,2))"),"6,46")</f>
        <v>6,46</v>
      </c>
    </row>
    <row r="57">
      <c r="A57" s="2">
        <v>2.71356783919598E7</v>
      </c>
      <c r="B57" s="4" t="s">
        <v>9</v>
      </c>
      <c r="C57" s="2">
        <v>3.71524019960182</v>
      </c>
      <c r="D57" s="2" t="str">
        <f>IFERROR(__xludf.DUMMYFUNCTION("TO_TEXT(ROUND(C57,2))"),"3,72")</f>
        <v>3,72</v>
      </c>
    </row>
    <row r="58">
      <c r="A58" s="2">
        <v>2.71356783919598E7</v>
      </c>
      <c r="B58" s="4" t="s">
        <v>10</v>
      </c>
      <c r="C58" s="2">
        <v>0.526309745629892</v>
      </c>
      <c r="D58" s="2" t="str">
        <f>IFERROR(__xludf.DUMMYFUNCTION("TO_TEXT(ROUND(C58,2))"),"0,53")</f>
        <v>0,53</v>
      </c>
    </row>
    <row r="59">
      <c r="A59" s="2">
        <v>2.8643216080402E7</v>
      </c>
      <c r="B59" s="4" t="s">
        <v>8</v>
      </c>
      <c r="C59" s="2">
        <v>6.45801432079535</v>
      </c>
      <c r="D59" s="2" t="str">
        <f>IFERROR(__xludf.DUMMYFUNCTION("TO_TEXT(ROUND(C59,2))"),"6,46")</f>
        <v>6,46</v>
      </c>
    </row>
    <row r="60">
      <c r="A60" s="2">
        <v>2.8643216080402E7</v>
      </c>
      <c r="B60" s="4" t="s">
        <v>9</v>
      </c>
      <c r="C60" s="2">
        <v>3.6286952965629</v>
      </c>
      <c r="D60" s="2" t="str">
        <f>IFERROR(__xludf.DUMMYFUNCTION("TO_TEXT(ROUND(C60,2))"),"3,63")</f>
        <v>3,63</v>
      </c>
    </row>
    <row r="61">
      <c r="A61" s="2">
        <v>2.8643216080402E7</v>
      </c>
      <c r="B61" s="4" t="s">
        <v>10</v>
      </c>
      <c r="C61" s="2">
        <v>0.51238927716448</v>
      </c>
      <c r="D61" s="2" t="str">
        <f>IFERROR(__xludf.DUMMYFUNCTION("TO_TEXT(ROUND(C61,2))"),"0,51")</f>
        <v>0,51</v>
      </c>
    </row>
    <row r="62">
      <c r="A62" s="2">
        <v>3.01507537688442E7</v>
      </c>
      <c r="B62" s="4" t="s">
        <v>8</v>
      </c>
      <c r="C62" s="2">
        <v>6.45426953979968</v>
      </c>
      <c r="D62" s="2" t="str">
        <f>IFERROR(__xludf.DUMMYFUNCTION("TO_TEXT(ROUND(C62,2))"),"6,45")</f>
        <v>6,45</v>
      </c>
    </row>
    <row r="63">
      <c r="A63" s="2">
        <v>3.01507537688442E7</v>
      </c>
      <c r="B63" s="4" t="s">
        <v>9</v>
      </c>
      <c r="C63" s="2">
        <v>3.54609065844679</v>
      </c>
      <c r="D63" s="2" t="str">
        <f>IFERROR(__xludf.DUMMYFUNCTION("TO_TEXT(ROUND(C63,2))"),"3,55")</f>
        <v>3,55</v>
      </c>
    </row>
    <row r="64">
      <c r="A64" s="2">
        <v>3.01507537688442E7</v>
      </c>
      <c r="B64" s="4" t="s">
        <v>10</v>
      </c>
      <c r="C64" s="2">
        <v>0.499186204495308</v>
      </c>
      <c r="D64" s="2" t="str">
        <f>IFERROR(__xludf.DUMMYFUNCTION("TO_TEXT(ROUND(C64,2))"),"0,5")</f>
        <v>0,5</v>
      </c>
    </row>
    <row r="65">
      <c r="A65" s="2">
        <v>3.16582914572864E7</v>
      </c>
      <c r="B65" s="4" t="s">
        <v>8</v>
      </c>
      <c r="C65" s="2">
        <v>6.45052909922725</v>
      </c>
      <c r="D65" s="2" t="str">
        <f>IFERROR(__xludf.DUMMYFUNCTION("TO_TEXT(ROUND(C65,2))"),"6,45")</f>
        <v>6,45</v>
      </c>
    </row>
    <row r="66">
      <c r="A66" s="2">
        <v>3.16582914572864E7</v>
      </c>
      <c r="B66" s="4" t="s">
        <v>9</v>
      </c>
      <c r="C66" s="2">
        <v>3.46716318270419</v>
      </c>
      <c r="D66" s="2" t="str">
        <f>IFERROR(__xludf.DUMMYFUNCTION("TO_TEXT(ROUND(C66,2))"),"3,47")</f>
        <v>3,47</v>
      </c>
    </row>
    <row r="67">
      <c r="A67" s="2">
        <v>3.16582914572864E7</v>
      </c>
      <c r="B67" s="4" t="s">
        <v>10</v>
      </c>
      <c r="C67" s="2">
        <v>0.486646463885525</v>
      </c>
      <c r="D67" s="2" t="str">
        <f>IFERROR(__xludf.DUMMYFUNCTION("TO_TEXT(ROUND(C67,2))"),"0,49")</f>
        <v>0,49</v>
      </c>
    </row>
    <row r="68">
      <c r="A68" s="2">
        <v>3.31658291457286E7</v>
      </c>
      <c r="B68" s="4" t="s">
        <v>8</v>
      </c>
      <c r="C68" s="2">
        <v>6.44679299153624</v>
      </c>
      <c r="D68" s="2" t="str">
        <f>IFERROR(__xludf.DUMMYFUNCTION("TO_TEXT(ROUND(C68,2))"),"6,45")</f>
        <v>6,45</v>
      </c>
    </row>
    <row r="69">
      <c r="A69" s="2">
        <v>3.31658291457286E7</v>
      </c>
      <c r="B69" s="4" t="s">
        <v>9</v>
      </c>
      <c r="C69" s="2">
        <v>3.3916726809002</v>
      </c>
      <c r="D69" s="2" t="str">
        <f>IFERROR(__xludf.DUMMYFUNCTION("TO_TEXT(ROUND(C69,2))"),"3,39")</f>
        <v>3,39</v>
      </c>
    </row>
    <row r="70">
      <c r="A70" s="2">
        <v>3.31658291457286E7</v>
      </c>
      <c r="B70" s="4" t="s">
        <v>10</v>
      </c>
      <c r="C70" s="2">
        <v>0.474721290881958</v>
      </c>
      <c r="D70" s="2" t="str">
        <f>IFERROR(__xludf.DUMMYFUNCTION("TO_TEXT(ROUND(C70,2))"),"0,47")</f>
        <v>0,47</v>
      </c>
    </row>
    <row r="71">
      <c r="A71" s="2">
        <v>3.46733668341709E7</v>
      </c>
      <c r="B71" s="4" t="s">
        <v>8</v>
      </c>
      <c r="C71" s="2">
        <v>6.44306120920224</v>
      </c>
      <c r="D71" s="2" t="str">
        <f>IFERROR(__xludf.DUMMYFUNCTION("TO_TEXT(ROUND(C71,2))"),"6,44")</f>
        <v>6,44</v>
      </c>
    </row>
    <row r="72">
      <c r="A72" s="2">
        <v>3.46733668341709E7</v>
      </c>
      <c r="B72" s="4" t="s">
        <v>9</v>
      </c>
      <c r="C72" s="2">
        <v>3.31939943732698</v>
      </c>
      <c r="D72" s="2" t="str">
        <f>IFERROR(__xludf.DUMMYFUNCTION("TO_TEXT(ROUND(C72,2))"),"3,32")</f>
        <v>3,32</v>
      </c>
    </row>
    <row r="73">
      <c r="A73" s="2">
        <v>3.46733668341709E7</v>
      </c>
      <c r="B73" s="4" t="s">
        <v>10</v>
      </c>
      <c r="C73" s="2">
        <v>0.46336658655588</v>
      </c>
      <c r="D73" s="2" t="str">
        <f>IFERROR(__xludf.DUMMYFUNCTION("TO_TEXT(ROUND(C73,2))"),"0,46")</f>
        <v>0,46</v>
      </c>
    </row>
    <row r="74">
      <c r="A74" s="2">
        <v>3.61809045226131E7</v>
      </c>
      <c r="B74" s="4" t="s">
        <v>8</v>
      </c>
      <c r="C74" s="2">
        <v>6.43933374471831</v>
      </c>
      <c r="D74" s="2" t="str">
        <f>IFERROR(__xludf.DUMMYFUNCTION("TO_TEXT(ROUND(C74,2))"),"6,44")</f>
        <v>6,44</v>
      </c>
    </row>
    <row r="75">
      <c r="A75" s="2">
        <v>3.61809045226131E7</v>
      </c>
      <c r="B75" s="4" t="s">
        <v>9</v>
      </c>
      <c r="C75" s="2">
        <v>3.25014207324523</v>
      </c>
      <c r="D75" s="2" t="str">
        <f>IFERROR(__xludf.DUMMYFUNCTION("TO_TEXT(ROUND(C75,2))"),"3,25")</f>
        <v>3,25</v>
      </c>
    </row>
    <row r="76">
      <c r="A76" s="2">
        <v>3.61809045226131E7</v>
      </c>
      <c r="B76" s="4" t="s">
        <v>10</v>
      </c>
      <c r="C76" s="2">
        <v>0.452542372571246</v>
      </c>
      <c r="D76" s="2" t="str">
        <f>IFERROR(__xludf.DUMMYFUNCTION("TO_TEXT(ROUND(C76,2))"),"0,45")</f>
        <v>0,45</v>
      </c>
    </row>
    <row r="77">
      <c r="A77" s="2">
        <v>3.76884422110553E7</v>
      </c>
      <c r="B77" s="4" t="s">
        <v>8</v>
      </c>
      <c r="C77" s="2">
        <v>6.43561059059483</v>
      </c>
      <c r="D77" s="2" t="str">
        <f>IFERROR(__xludf.DUMMYFUNCTION("TO_TEXT(ROUND(C77,2))"),"6,44")</f>
        <v>6,44</v>
      </c>
    </row>
    <row r="78">
      <c r="A78" s="2">
        <v>3.76884422110553E7</v>
      </c>
      <c r="B78" s="4" t="s">
        <v>9</v>
      </c>
      <c r="C78" s="2">
        <v>3.18371567302949</v>
      </c>
      <c r="D78" s="2" t="str">
        <f>IFERROR(__xludf.DUMMYFUNCTION("TO_TEXT(ROUND(C78,2))"),"3,18")</f>
        <v>3,18</v>
      </c>
    </row>
    <row r="79">
      <c r="A79" s="2">
        <v>3.76884422110553E7</v>
      </c>
      <c r="B79" s="4" t="s">
        <v>10</v>
      </c>
      <c r="C79" s="2">
        <v>0.442212320886899</v>
      </c>
      <c r="D79" s="2" t="str">
        <f>IFERROR(__xludf.DUMMYFUNCTION("TO_TEXT(ROUND(C79,2))"),"0,44")</f>
        <v>0,44</v>
      </c>
    </row>
    <row r="80">
      <c r="A80" s="2">
        <v>3.91959798994975E7</v>
      </c>
      <c r="B80" s="4" t="s">
        <v>8</v>
      </c>
      <c r="C80" s="2">
        <v>6.43189173935951</v>
      </c>
      <c r="D80" s="2" t="str">
        <f>IFERROR(__xludf.DUMMYFUNCTION("TO_TEXT(ROUND(C80,2))"),"6,43")</f>
        <v>6,43</v>
      </c>
    </row>
    <row r="81">
      <c r="A81" s="2">
        <v>3.91959798994975E7</v>
      </c>
      <c r="B81" s="4" t="s">
        <v>9</v>
      </c>
      <c r="C81" s="2">
        <v>3.11995013549814</v>
      </c>
      <c r="D81" s="2" t="str">
        <f>IFERROR(__xludf.DUMMYFUNCTION("TO_TEXT(ROUND(C81,2))"),"3,12")</f>
        <v>3,12</v>
      </c>
    </row>
    <row r="82">
      <c r="A82" s="2">
        <v>3.91959798994975E7</v>
      </c>
      <c r="B82" s="4" t="s">
        <v>10</v>
      </c>
      <c r="C82" s="2">
        <v>0.43234334643338</v>
      </c>
      <c r="D82" s="2" t="str">
        <f>IFERROR(__xludf.DUMMYFUNCTION("TO_TEXT(ROUND(C82,2))"),"0,43")</f>
        <v>0,43</v>
      </c>
    </row>
    <row r="83">
      <c r="A83" s="2">
        <v>4.07035175879397E7</v>
      </c>
      <c r="B83" s="4" t="s">
        <v>8</v>
      </c>
      <c r="C83" s="2">
        <v>6.42817718355733</v>
      </c>
      <c r="D83" s="2" t="str">
        <f>IFERROR(__xludf.DUMMYFUNCTION("TO_TEXT(ROUND(C83,2))"),"6,43")</f>
        <v>6,43</v>
      </c>
    </row>
    <row r="84">
      <c r="A84" s="2">
        <v>4.07035175879397E7</v>
      </c>
      <c r="B84" s="4" t="s">
        <v>9</v>
      </c>
      <c r="C84" s="2">
        <v>3.05868871947698</v>
      </c>
      <c r="D84" s="2" t="str">
        <f>IFERROR(__xludf.DUMMYFUNCTION("TO_TEXT(ROUND(C84,2))"),"3,06")</f>
        <v>3,06</v>
      </c>
    </row>
    <row r="85">
      <c r="A85" s="2">
        <v>4.07035175879397E7</v>
      </c>
      <c r="B85" s="4" t="s">
        <v>10</v>
      </c>
      <c r="C85" s="2">
        <v>0.42290525314114</v>
      </c>
      <c r="D85" s="2" t="str">
        <f>IFERROR(__xludf.DUMMYFUNCTION("TO_TEXT(ROUND(C85,2))"),"0,42")</f>
        <v>0,42</v>
      </c>
    </row>
    <row r="86">
      <c r="A86" s="2">
        <v>4.22110552763819E7</v>
      </c>
      <c r="B86" s="4" t="s">
        <v>8</v>
      </c>
      <c r="C86" s="2">
        <v>6.42446691575045</v>
      </c>
      <c r="D86" s="2" t="str">
        <f>IFERROR(__xludf.DUMMYFUNCTION("TO_TEXT(ROUND(C86,2))"),"6,42")</f>
        <v>6,42</v>
      </c>
    </row>
    <row r="87">
      <c r="A87" s="2">
        <v>4.22110552763819E7</v>
      </c>
      <c r="B87" s="4" t="s">
        <v>9</v>
      </c>
      <c r="C87" s="2">
        <v>2.99978675741362</v>
      </c>
      <c r="D87" s="2" t="str">
        <f>IFERROR(__xludf.DUMMYFUNCTION("TO_TEXT(ROUND(C87,2))"),"3")</f>
        <v>3</v>
      </c>
    </row>
    <row r="88">
      <c r="A88" s="2">
        <v>4.22110552763819E7</v>
      </c>
      <c r="B88" s="4" t="s">
        <v>10</v>
      </c>
      <c r="C88" s="2">
        <v>0.413870425341666</v>
      </c>
      <c r="D88" s="2" t="str">
        <f>IFERROR(__xludf.DUMMYFUNCTION("TO_TEXT(ROUND(C88,2))"),"0,41")</f>
        <v>0,41</v>
      </c>
    </row>
    <row r="89">
      <c r="A89" s="2">
        <v>4.37185929648241E7</v>
      </c>
      <c r="B89" s="4" t="s">
        <v>8</v>
      </c>
      <c r="C89" s="2">
        <v>6.42076092851823</v>
      </c>
      <c r="D89" s="2" t="str">
        <f>IFERROR(__xludf.DUMMYFUNCTION("TO_TEXT(ROUND(C89,2))"),"6,42")</f>
        <v>6,42</v>
      </c>
    </row>
    <row r="90">
      <c r="A90" s="2">
        <v>4.37185929648241E7</v>
      </c>
      <c r="B90" s="4" t="s">
        <v>9</v>
      </c>
      <c r="C90" s="2">
        <v>2.9431105148172</v>
      </c>
      <c r="D90" s="2" t="str">
        <f>IFERROR(__xludf.DUMMYFUNCTION("TO_TEXT(ROUND(C90,2))"),"2,94")</f>
        <v>2,94</v>
      </c>
    </row>
    <row r="91">
      <c r="A91" s="2">
        <v>4.37185929648241E7</v>
      </c>
      <c r="B91" s="4" t="s">
        <v>10</v>
      </c>
      <c r="C91" s="2">
        <v>0.405213557898121</v>
      </c>
      <c r="D91" s="2" t="str">
        <f>IFERROR(__xludf.DUMMYFUNCTION("TO_TEXT(ROUND(C91,2))"),"0,41")</f>
        <v>0,41</v>
      </c>
    </row>
    <row r="92">
      <c r="A92" s="2">
        <v>4.52261306532663E7</v>
      </c>
      <c r="B92" s="4" t="s">
        <v>8</v>
      </c>
      <c r="C92" s="2">
        <v>6.41705921445711</v>
      </c>
      <c r="D92" s="2" t="str">
        <f>IFERROR(__xludf.DUMMYFUNCTION("TO_TEXT(ROUND(C92,2))"),"6,42")</f>
        <v>6,42</v>
      </c>
    </row>
    <row r="93">
      <c r="A93" s="2">
        <v>4.52261306532663E7</v>
      </c>
      <c r="B93" s="4" t="s">
        <v>9</v>
      </c>
      <c r="C93" s="2">
        <v>2.8885361765951</v>
      </c>
      <c r="D93" s="2" t="str">
        <f>IFERROR(__xludf.DUMMYFUNCTION("TO_TEXT(ROUND(C93,2))"),"2,89")</f>
        <v>2,89</v>
      </c>
    </row>
    <row r="94">
      <c r="A94" s="2">
        <v>4.52261306532663E7</v>
      </c>
      <c r="B94" s="4" t="s">
        <v>10</v>
      </c>
      <c r="C94" s="2">
        <v>0.396911419510969</v>
      </c>
      <c r="D94" s="2" t="str">
        <f>IFERROR(__xludf.DUMMYFUNCTION("TO_TEXT(ROUND(C94,2))"),"0,4")</f>
        <v>0,4</v>
      </c>
    </row>
    <row r="95">
      <c r="A95" s="2">
        <v>4.67336683417086E7</v>
      </c>
      <c r="B95" s="4" t="s">
        <v>8</v>
      </c>
      <c r="C95" s="2">
        <v>6.41336176618062</v>
      </c>
      <c r="D95" s="2" t="str">
        <f>IFERROR(__xludf.DUMMYFUNCTION("TO_TEXT(ROUND(C95,2))"),"6,41")</f>
        <v>6,41</v>
      </c>
    </row>
    <row r="96">
      <c r="A96" s="2">
        <v>4.67336683417086E7</v>
      </c>
      <c r="B96" s="4" t="s">
        <v>9</v>
      </c>
      <c r="C96" s="2">
        <v>2.8359489441152</v>
      </c>
      <c r="D96" s="2" t="str">
        <f>IFERROR(__xludf.DUMMYFUNCTION("TO_TEXT(ROUND(C96,2))"),"2,84")</f>
        <v>2,84</v>
      </c>
    </row>
    <row r="97">
      <c r="A97" s="2">
        <v>4.67336683417086E7</v>
      </c>
      <c r="B97" s="4" t="s">
        <v>10</v>
      </c>
      <c r="C97" s="2">
        <v>0.388942644536228</v>
      </c>
      <c r="D97" s="2" t="str">
        <f>IFERROR(__xludf.DUMMYFUNCTION("TO_TEXT(ROUND(C97,2))"),"0,39")</f>
        <v>0,39</v>
      </c>
    </row>
    <row r="98">
      <c r="A98" s="2">
        <v>4.82412060301508E7</v>
      </c>
      <c r="B98" s="4" t="s">
        <v>8</v>
      </c>
      <c r="C98" s="2">
        <v>6.4096685763193</v>
      </c>
      <c r="D98" s="2" t="str">
        <f>IFERROR(__xludf.DUMMYFUNCTION("TO_TEXT(ROUND(C98,2))"),"6,41")</f>
        <v>6,41</v>
      </c>
    </row>
    <row r="99">
      <c r="A99" s="2">
        <v>4.82412060301508E7</v>
      </c>
      <c r="B99" s="4" t="s">
        <v>9</v>
      </c>
      <c r="C99" s="2">
        <v>2.78524222913508</v>
      </c>
      <c r="D99" s="2" t="str">
        <f>IFERROR(__xludf.DUMMYFUNCTION("TO_TEXT(ROUND(C99,2))"),"2,79")</f>
        <v>2,79</v>
      </c>
    </row>
    <row r="100">
      <c r="A100" s="2">
        <v>4.82412060301508E7</v>
      </c>
      <c r="B100" s="4" t="s">
        <v>10</v>
      </c>
      <c r="C100" s="2">
        <v>0.381287549388077</v>
      </c>
      <c r="D100" s="2" t="str">
        <f>IFERROR(__xludf.DUMMYFUNCTION("TO_TEXT(ROUND(C100,2))"),"0,38")</f>
        <v>0,38</v>
      </c>
    </row>
    <row r="101">
      <c r="A101" s="2">
        <v>4.9748743718593E7</v>
      </c>
      <c r="B101" s="4" t="s">
        <v>8</v>
      </c>
      <c r="C101" s="2">
        <v>6.40597963752063</v>
      </c>
      <c r="D101" s="2" t="str">
        <f>IFERROR(__xludf.DUMMYFUNCTION("TO_TEXT(ROUND(C101,2))"),"6,41")</f>
        <v>6,41</v>
      </c>
    </row>
    <row r="102">
      <c r="A102" s="2">
        <v>4.9748743718593E7</v>
      </c>
      <c r="B102" s="4" t="s">
        <v>9</v>
      </c>
      <c r="C102" s="2">
        <v>2.7363169326875</v>
      </c>
      <c r="D102" s="2" t="str">
        <f>IFERROR(__xludf.DUMMYFUNCTION("TO_TEXT(ROUND(C102,2))"),"2,74")</f>
        <v>2,74</v>
      </c>
    </row>
    <row r="103">
      <c r="A103" s="2">
        <v>4.9748743718593E7</v>
      </c>
      <c r="B103" s="4" t="s">
        <v>10</v>
      </c>
      <c r="C103" s="2">
        <v>0.373927970204157</v>
      </c>
      <c r="D103" s="2" t="str">
        <f>IFERROR(__xludf.DUMMYFUNCTION("TO_TEXT(ROUND(C103,2))"),"0,37")</f>
        <v>0,37</v>
      </c>
    </row>
    <row r="104">
      <c r="A104" s="2">
        <v>5.12562814070352E7</v>
      </c>
      <c r="B104" s="4" t="s">
        <v>8</v>
      </c>
      <c r="C104" s="2">
        <v>6.40229494244904</v>
      </c>
      <c r="D104" s="2" t="str">
        <f>IFERROR(__xludf.DUMMYFUNCTION("TO_TEXT(ROUND(C104,2))"),"6,4")</f>
        <v>6,4</v>
      </c>
    </row>
    <row r="105">
      <c r="A105" s="2">
        <v>5.12562814070352E7</v>
      </c>
      <c r="B105" s="4" t="s">
        <v>9</v>
      </c>
      <c r="C105" s="2">
        <v>2.68908079865595</v>
      </c>
      <c r="D105" s="2" t="str">
        <f>IFERROR(__xludf.DUMMYFUNCTION("TO_TEXT(ROUND(C105,2))"),"2,69")</f>
        <v>2,69</v>
      </c>
    </row>
    <row r="106">
      <c r="A106" s="2">
        <v>5.12562814070352E7</v>
      </c>
      <c r="B106" s="4" t="s">
        <v>10</v>
      </c>
      <c r="C106" s="2">
        <v>0.366847118955077</v>
      </c>
      <c r="D106" s="2" t="str">
        <f>IFERROR(__xludf.DUMMYFUNCTION("TO_TEXT(ROUND(C106,2))"),"0,37")</f>
        <v>0,37</v>
      </c>
    </row>
    <row r="107">
      <c r="A107" s="2">
        <v>5.27638190954774E7</v>
      </c>
      <c r="B107" s="4" t="s">
        <v>8</v>
      </c>
      <c r="C107" s="2">
        <v>6.3986144837858</v>
      </c>
      <c r="D107" s="2" t="str">
        <f>IFERROR(__xludf.DUMMYFUNCTION("TO_TEXT(ROUND(C107,2))"),"6,4")</f>
        <v>6,4</v>
      </c>
    </row>
    <row r="108">
      <c r="A108" s="2">
        <v>5.27638190954774E7</v>
      </c>
      <c r="B108" s="4" t="s">
        <v>9</v>
      </c>
      <c r="C108" s="2">
        <v>2.64344783316817</v>
      </c>
      <c r="D108" s="2" t="str">
        <f>IFERROR(__xludf.DUMMYFUNCTION("TO_TEXT(ROUND(C108,2))"),"2,64")</f>
        <v>2,64</v>
      </c>
    </row>
    <row r="109">
      <c r="A109" s="2">
        <v>5.27638190954774E7</v>
      </c>
      <c r="B109" s="4" t="s">
        <v>10</v>
      </c>
      <c r="C109" s="2">
        <v>0.360029455598711</v>
      </c>
      <c r="D109" s="2" t="str">
        <f>IFERROR(__xludf.DUMMYFUNCTION("TO_TEXT(ROUND(C109,2))"),"0,36")</f>
        <v>0,36</v>
      </c>
    </row>
    <row r="110">
      <c r="A110" s="2">
        <v>5.42713567839196E7</v>
      </c>
      <c r="B110" s="4" t="s">
        <v>8</v>
      </c>
      <c r="C110" s="2">
        <v>6.39493825422902</v>
      </c>
      <c r="D110" s="2" t="str">
        <f>IFERROR(__xludf.DUMMYFUNCTION("TO_TEXT(ROUND(C110,2))"),"6,39")</f>
        <v>6,39</v>
      </c>
    </row>
    <row r="111">
      <c r="A111" s="2">
        <v>5.42713567839196E7</v>
      </c>
      <c r="B111" s="4" t="s">
        <v>9</v>
      </c>
      <c r="C111" s="2">
        <v>2.59933778211957</v>
      </c>
      <c r="D111" s="2" t="str">
        <f>IFERROR(__xludf.DUMMYFUNCTION("TO_TEXT(ROUND(C111,2))"),"2,6")</f>
        <v>2,6</v>
      </c>
    </row>
    <row r="112">
      <c r="A112" s="2">
        <v>5.42713567839196E7</v>
      </c>
      <c r="B112" s="4" t="s">
        <v>10</v>
      </c>
      <c r="C112" s="2">
        <v>0.353460574230056</v>
      </c>
      <c r="D112" s="2" t="str">
        <f>IFERROR(__xludf.DUMMYFUNCTION("TO_TEXT(ROUND(C112,2))"),"0,35")</f>
        <v>0,35</v>
      </c>
    </row>
    <row r="113">
      <c r="A113" s="2">
        <v>5.57788944723618E7</v>
      </c>
      <c r="B113" s="4" t="s">
        <v>8</v>
      </c>
      <c r="C113" s="2">
        <v>6.39126624649357</v>
      </c>
      <c r="D113" s="2" t="str">
        <f>IFERROR(__xludf.DUMMYFUNCTION("TO_TEXT(ROUND(C113,2))"),"6,39")</f>
        <v>6,39</v>
      </c>
    </row>
    <row r="114">
      <c r="A114" s="2">
        <v>5.57788944723618E7</v>
      </c>
      <c r="B114" s="4" t="s">
        <v>9</v>
      </c>
      <c r="C114" s="2">
        <v>2.5566756601481</v>
      </c>
      <c r="D114" s="2" t="str">
        <f>IFERROR(__xludf.DUMMYFUNCTION("TO_TEXT(ROUND(C114,2))"),"2,56")</f>
        <v>2,56</v>
      </c>
    </row>
    <row r="115">
      <c r="A115" s="2">
        <v>5.57788944723618E7</v>
      </c>
      <c r="B115" s="4" t="s">
        <v>10</v>
      </c>
      <c r="C115" s="2">
        <v>0.34712710147123</v>
      </c>
      <c r="D115" s="2" t="str">
        <f>IFERROR(__xludf.DUMMYFUNCTION("TO_TEXT(ROUND(C115,2))"),"0,35")</f>
        <v>0,35</v>
      </c>
    </row>
    <row r="116">
      <c r="A116" s="2">
        <v>5.7286432160804E7</v>
      </c>
      <c r="B116" s="4" t="s">
        <v>8</v>
      </c>
      <c r="C116" s="2">
        <v>6.38759845331106</v>
      </c>
      <c r="D116" s="2" t="str">
        <f>IFERROR(__xludf.DUMMYFUNCTION("TO_TEXT(ROUND(C116,2))"),"6,39")</f>
        <v>6,39</v>
      </c>
    </row>
    <row r="117">
      <c r="A117" s="2">
        <v>5.7286432160804E7</v>
      </c>
      <c r="B117" s="4" t="s">
        <v>9</v>
      </c>
      <c r="C117" s="2">
        <v>2.51539132524489</v>
      </c>
      <c r="D117" s="2" t="str">
        <f>IFERROR(__xludf.DUMMYFUNCTION("TO_TEXT(ROUND(C117,2))"),"2,52")</f>
        <v>2,52</v>
      </c>
    </row>
    <row r="118">
      <c r="A118" s="2">
        <v>5.7286432160804E7</v>
      </c>
      <c r="B118" s="4" t="s">
        <v>10</v>
      </c>
      <c r="C118" s="2">
        <v>0.341016605593331</v>
      </c>
      <c r="D118" s="2" t="str">
        <f>IFERROR(__xludf.DUMMYFUNCTION("TO_TEXT(ROUND(C118,2))"),"0,34")</f>
        <v>0,34</v>
      </c>
    </row>
    <row r="119">
      <c r="A119" s="2">
        <v>5.87939698492462E7</v>
      </c>
      <c r="B119" s="4" t="s">
        <v>8</v>
      </c>
      <c r="C119" s="2">
        <v>6.38393486742974</v>
      </c>
      <c r="D119" s="2" t="str">
        <f>IFERROR(__xludf.DUMMYFUNCTION("TO_TEXT(ROUND(C119,2))"),"6,38")</f>
        <v>6,38</v>
      </c>
    </row>
    <row r="120">
      <c r="A120" s="2">
        <v>5.87939698492462E7</v>
      </c>
      <c r="B120" s="4" t="s">
        <v>9</v>
      </c>
      <c r="C120" s="2">
        <v>2.47541909392422</v>
      </c>
      <c r="D120" s="2" t="str">
        <f>IFERROR(__xludf.DUMMYFUNCTION("TO_TEXT(ROUND(C120,2))"),"2,48")</f>
        <v>2,48</v>
      </c>
    </row>
    <row r="121">
      <c r="A121" s="2">
        <v>5.87939698492462E7</v>
      </c>
      <c r="B121" s="4" t="s">
        <v>10</v>
      </c>
      <c r="C121" s="2">
        <v>0.33511751507066</v>
      </c>
      <c r="D121" s="2" t="str">
        <f>IFERROR(__xludf.DUMMYFUNCTION("TO_TEXT(ROUND(C121,2))"),"0,34")</f>
        <v>0,34</v>
      </c>
    </row>
    <row r="122">
      <c r="A122" s="2">
        <v>6.03015075376885E7</v>
      </c>
      <c r="B122" s="4" t="s">
        <v>8</v>
      </c>
      <c r="C122" s="2">
        <v>6.38027548161452</v>
      </c>
      <c r="D122" s="2" t="str">
        <f>IFERROR(__xludf.DUMMYFUNCTION("TO_TEXT(ROUND(C122,2))"),"6,38")</f>
        <v>6,38</v>
      </c>
    </row>
    <row r="123">
      <c r="A123" s="2">
        <v>6.03015075376885E7</v>
      </c>
      <c r="B123" s="4" t="s">
        <v>9</v>
      </c>
      <c r="C123" s="2">
        <v>2.43669739251163</v>
      </c>
      <c r="D123" s="2" t="str">
        <f>IFERROR(__xludf.DUMMYFUNCTION("TO_TEXT(ROUND(C123,2))"),"2,44")</f>
        <v>2,44</v>
      </c>
    </row>
    <row r="124">
      <c r="A124" s="2">
        <v>6.03015075376885E7</v>
      </c>
      <c r="B124" s="4" t="s">
        <v>10</v>
      </c>
      <c r="C124" s="2">
        <v>0.32941904544456</v>
      </c>
      <c r="D124" s="2" t="str">
        <f>IFERROR(__xludf.DUMMYFUNCTION("TO_TEXT(ROUND(C124,2))"),"0,33")</f>
        <v>0,33</v>
      </c>
    </row>
    <row r="125">
      <c r="A125" s="2">
        <v>6.18090452261307E7</v>
      </c>
      <c r="B125" s="4" t="s">
        <v>8</v>
      </c>
      <c r="C125" s="2">
        <v>6.37662028864688</v>
      </c>
      <c r="D125" s="2" t="str">
        <f>IFERROR(__xludf.DUMMYFUNCTION("TO_TEXT(ROUND(C125,2))"),"6,38")</f>
        <v>6,38</v>
      </c>
    </row>
    <row r="126">
      <c r="A126" s="2">
        <v>6.18090452261307E7</v>
      </c>
      <c r="B126" s="4" t="s">
        <v>9</v>
      </c>
      <c r="C126" s="2">
        <v>2.39916844065632</v>
      </c>
      <c r="D126" s="2" t="str">
        <f>IFERROR(__xludf.DUMMYFUNCTION("TO_TEXT(ROUND(C126,2))"),"2,4")</f>
        <v>2,4</v>
      </c>
    </row>
    <row r="127">
      <c r="A127" s="2">
        <v>6.18090452261307E7</v>
      </c>
      <c r="B127" s="4" t="s">
        <v>10</v>
      </c>
      <c r="C127" s="2">
        <v>0.323911133524305</v>
      </c>
      <c r="D127" s="2" t="str">
        <f>IFERROR(__xludf.DUMMYFUNCTION("TO_TEXT(ROUND(C127,2))"),"0,32")</f>
        <v>0,32</v>
      </c>
    </row>
    <row r="128">
      <c r="A128" s="2">
        <v>6.33165829145729E7</v>
      </c>
      <c r="B128" s="4" t="s">
        <v>8</v>
      </c>
      <c r="C128" s="2">
        <v>6.37296928132482</v>
      </c>
      <c r="D128" s="2" t="str">
        <f>IFERROR(__xludf.DUMMYFUNCTION("TO_TEXT(ROUND(C128,2))"),"6,37")</f>
        <v>6,37</v>
      </c>
    </row>
    <row r="129">
      <c r="A129" s="2">
        <v>6.33165829145729E7</v>
      </c>
      <c r="B129" s="4" t="s">
        <v>9</v>
      </c>
      <c r="C129" s="2">
        <v>2.36277796364634</v>
      </c>
      <c r="D129" s="2" t="str">
        <f>IFERROR(__xludf.DUMMYFUNCTION("TO_TEXT(ROUND(C129,2))"),"2,36")</f>
        <v>2,36</v>
      </c>
    </row>
    <row r="130">
      <c r="A130" s="2">
        <v>6.33165829145729E7</v>
      </c>
      <c r="B130" s="4" t="s">
        <v>10</v>
      </c>
      <c r="C130" s="2">
        <v>0.318584378080435</v>
      </c>
      <c r="D130" s="2" t="str">
        <f>IFERROR(__xludf.DUMMYFUNCTION("TO_TEXT(ROUND(C130,2))"),"0,32")</f>
        <v>0,32</v>
      </c>
    </row>
    <row r="131">
      <c r="A131" s="2">
        <v>6.48241206030151E7</v>
      </c>
      <c r="B131" s="4" t="s">
        <v>8</v>
      </c>
      <c r="C131" s="2">
        <v>6.36932245246285</v>
      </c>
      <c r="D131" s="2" t="str">
        <f>IFERROR(__xludf.DUMMYFUNCTION("TO_TEXT(ROUND(C131,2))"),"6,37")</f>
        <v>6,37</v>
      </c>
    </row>
    <row r="132">
      <c r="A132" s="2">
        <v>6.48241206030151E7</v>
      </c>
      <c r="B132" s="4" t="s">
        <v>9</v>
      </c>
      <c r="C132" s="2">
        <v>2.32747493051416</v>
      </c>
      <c r="D132" s="2" t="str">
        <f>IFERROR(__xludf.DUMMYFUNCTION("TO_TEXT(ROUND(C132,2))"),"2,33")</f>
        <v>2,33</v>
      </c>
    </row>
    <row r="133">
      <c r="A133" s="2">
        <v>6.48241206030151E7</v>
      </c>
      <c r="B133" s="4" t="s">
        <v>10</v>
      </c>
      <c r="C133" s="2">
        <v>0.313429986295243</v>
      </c>
      <c r="D133" s="2" t="str">
        <f>IFERROR(__xludf.DUMMYFUNCTION("TO_TEXT(ROUND(C133,2))"),"0,31")</f>
        <v>0,31</v>
      </c>
    </row>
    <row r="134">
      <c r="A134" s="2">
        <v>6.63316582914573E7</v>
      </c>
      <c r="B134" s="4" t="s">
        <v>8</v>
      </c>
      <c r="C134" s="2">
        <v>6.3656797948919</v>
      </c>
      <c r="D134" s="2" t="str">
        <f>IFERROR(__xludf.DUMMYFUNCTION("TO_TEXT(ROUND(C134,2))"),"6,37")</f>
        <v>6,37</v>
      </c>
    </row>
    <row r="135">
      <c r="A135" s="2">
        <v>6.63316582914573E7</v>
      </c>
      <c r="B135" s="4" t="s">
        <v>9</v>
      </c>
      <c r="C135" s="2">
        <v>2.29321131527487</v>
      </c>
      <c r="D135" s="2" t="str">
        <f>IFERROR(__xludf.DUMMYFUNCTION("TO_TEXT(ROUND(C135,2))"),"2,29")</f>
        <v>2,29</v>
      </c>
    </row>
    <row r="136">
      <c r="A136" s="2">
        <v>6.63316582914573E7</v>
      </c>
      <c r="B136" s="4" t="s">
        <v>10</v>
      </c>
      <c r="C136" s="2">
        <v>0.308439725328773</v>
      </c>
      <c r="D136" s="2" t="str">
        <f>IFERROR(__xludf.DUMMYFUNCTION("TO_TEXT(ROUND(C136,2))"),"0,31")</f>
        <v>0,31</v>
      </c>
    </row>
    <row r="137">
      <c r="A137" s="2">
        <v>6.78391959798995E7</v>
      </c>
      <c r="B137" s="4" t="s">
        <v>8</v>
      </c>
      <c r="C137" s="2">
        <v>6.36204130145929</v>
      </c>
      <c r="D137" s="2" t="str">
        <f>IFERROR(__xludf.DUMMYFUNCTION("TO_TEXT(ROUND(C137,2))"),"6,36")</f>
        <v>6,36</v>
      </c>
    </row>
    <row r="138">
      <c r="A138" s="2">
        <v>6.78391959798995E7</v>
      </c>
      <c r="B138" s="4" t="s">
        <v>9</v>
      </c>
      <c r="C138" s="2">
        <v>2.25994187894787</v>
      </c>
      <c r="D138" s="2" t="str">
        <f>IFERROR(__xludf.DUMMYFUNCTION("TO_TEXT(ROUND(C138,2))"),"2,26")</f>
        <v>2,26</v>
      </c>
    </row>
    <row r="139">
      <c r="A139" s="2">
        <v>6.78391959798995E7</v>
      </c>
      <c r="B139" s="4" t="s">
        <v>10</v>
      </c>
      <c r="C139" s="2">
        <v>0.303605878439157</v>
      </c>
      <c r="D139" s="2" t="str">
        <f>IFERROR(__xludf.DUMMYFUNCTION("TO_TEXT(ROUND(C139,2))"),"0,3")</f>
        <v>0,3</v>
      </c>
    </row>
    <row r="140">
      <c r="A140" s="2">
        <v>6.93467336683417E7</v>
      </c>
      <c r="B140" s="4" t="s">
        <v>8</v>
      </c>
      <c r="C140" s="2">
        <v>6.35840696502868</v>
      </c>
      <c r="D140" s="2" t="str">
        <f>IFERROR(__xludf.DUMMYFUNCTION("TO_TEXT(ROUND(C140,2))"),"6,36")</f>
        <v>6,36</v>
      </c>
    </row>
    <row r="141">
      <c r="A141" s="2">
        <v>6.93467336683417E7</v>
      </c>
      <c r="B141" s="4" t="s">
        <v>9</v>
      </c>
      <c r="C141" s="2">
        <v>2.22762397028149</v>
      </c>
      <c r="D141" s="2" t="str">
        <f>IFERROR(__xludf.DUMMYFUNCTION("TO_TEXT(ROUND(C141,2))"),"2,23")</f>
        <v>2,23</v>
      </c>
    </row>
    <row r="142">
      <c r="A142" s="2">
        <v>6.93467336683417E7</v>
      </c>
      <c r="B142" s="4" t="s">
        <v>10</v>
      </c>
      <c r="C142" s="2">
        <v>0.298921205165348</v>
      </c>
      <c r="D142" s="2" t="str">
        <f>IFERROR(__xludf.DUMMYFUNCTION("TO_TEXT(ROUND(C142,2))"),"0,3")</f>
        <v>0,3</v>
      </c>
    </row>
    <row r="143">
      <c r="A143" s="2">
        <v>7.08542713567839E7</v>
      </c>
      <c r="B143" s="4" t="s">
        <v>8</v>
      </c>
      <c r="C143" s="2">
        <v>6.35477677848005</v>
      </c>
      <c r="D143" s="2" t="str">
        <f>IFERROR(__xludf.DUMMYFUNCTION("TO_TEXT(ROUND(C143,2))"),"6,35")</f>
        <v>6,35</v>
      </c>
    </row>
    <row r="144">
      <c r="A144" s="2">
        <v>7.08542713567839E7</v>
      </c>
      <c r="B144" s="4" t="s">
        <v>9</v>
      </c>
      <c r="C144" s="2">
        <v>2.19621734333475</v>
      </c>
      <c r="D144" s="2" t="str">
        <f>IFERROR(__xludf.DUMMYFUNCTION("TO_TEXT(ROUND(C144,2))"),"2,2")</f>
        <v>2,2</v>
      </c>
    </row>
    <row r="145">
      <c r="A145" s="2">
        <v>7.08542713567839E7</v>
      </c>
      <c r="B145" s="4" t="s">
        <v>10</v>
      </c>
      <c r="C145" s="2">
        <v>0.294378905140154</v>
      </c>
      <c r="D145" s="2" t="str">
        <f>IFERROR(__xludf.DUMMYFUNCTION("TO_TEXT(ROUND(C145,2))"),"0,29")</f>
        <v>0,29</v>
      </c>
    </row>
    <row r="146">
      <c r="A146" s="2">
        <v>7.23618090452261E7</v>
      </c>
      <c r="B146" s="4" t="s">
        <v>8</v>
      </c>
      <c r="C146" s="2">
        <v>6.35115073470961</v>
      </c>
      <c r="D146" s="2" t="str">
        <f>IFERROR(__xludf.DUMMYFUNCTION("TO_TEXT(ROUND(C146,2))"),"6,35")</f>
        <v>6,35</v>
      </c>
    </row>
    <row r="147">
      <c r="A147" s="2">
        <v>7.23618090452261E7</v>
      </c>
      <c r="B147" s="4" t="s">
        <v>9</v>
      </c>
      <c r="C147" s="2">
        <v>2.16568399027584</v>
      </c>
      <c r="D147" s="2" t="str">
        <f>IFERROR(__xludf.DUMMYFUNCTION("TO_TEXT(ROUND(C147,2))"),"2,17")</f>
        <v>2,17</v>
      </c>
    </row>
    <row r="148">
      <c r="A148" s="2">
        <v>7.23618090452261E7</v>
      </c>
      <c r="B148" s="4" t="s">
        <v>10</v>
      </c>
      <c r="C148" s="2">
        <v>0.289972585153191</v>
      </c>
      <c r="D148" s="2" t="str">
        <f>IFERROR(__xludf.DUMMYFUNCTION("TO_TEXT(ROUND(C148,2))"),"0,29")</f>
        <v>0,29</v>
      </c>
    </row>
    <row r="149">
      <c r="A149" s="2">
        <v>7.38693467336683E7</v>
      </c>
      <c r="B149" s="4" t="s">
        <v>8</v>
      </c>
      <c r="C149" s="2">
        <v>6.34752882662978</v>
      </c>
      <c r="D149" s="2" t="str">
        <f>IFERROR(__xludf.DUMMYFUNCTION("TO_TEXT(ROUND(C149,2))"),"6,35")</f>
        <v>6,35</v>
      </c>
    </row>
    <row r="150">
      <c r="A150" s="2">
        <v>7.38693467336683E7</v>
      </c>
      <c r="B150" s="4" t="s">
        <v>9</v>
      </c>
      <c r="C150" s="2">
        <v>2.13598798793654</v>
      </c>
      <c r="D150" s="2" t="str">
        <f>IFERROR(__xludf.DUMMYFUNCTION("TO_TEXT(ROUND(C150,2))"),"2,14")</f>
        <v>2,14</v>
      </c>
    </row>
    <row r="151">
      <c r="A151" s="2">
        <v>7.38693467336683E7</v>
      </c>
      <c r="B151" s="4" t="s">
        <v>10</v>
      </c>
      <c r="C151" s="2">
        <v>0.285696229128263</v>
      </c>
      <c r="D151" s="2" t="str">
        <f>IFERROR(__xludf.DUMMYFUNCTION("TO_TEXT(ROUND(C151,2))"),"0,29")</f>
        <v>0,29</v>
      </c>
    </row>
    <row r="152">
      <c r="A152" s="2">
        <v>7.53768844221106E7</v>
      </c>
      <c r="B152" s="4" t="s">
        <v>8</v>
      </c>
      <c r="C152" s="2">
        <v>6.34391104716914</v>
      </c>
      <c r="D152" s="2" t="str">
        <f>IFERROR(__xludf.DUMMYFUNCTION("TO_TEXT(ROUND(C152,2))"),"6,34")</f>
        <v>6,34</v>
      </c>
    </row>
    <row r="153">
      <c r="A153" s="2">
        <v>7.53768844221106E7</v>
      </c>
      <c r="B153" s="4" t="s">
        <v>9</v>
      </c>
      <c r="C153" s="2">
        <v>2.10709535682036</v>
      </c>
      <c r="D153" s="2" t="str">
        <f>IFERROR(__xludf.DUMMYFUNCTION("TO_TEXT(ROUND(C153,2))"),"2,11")</f>
        <v>2,11</v>
      </c>
    </row>
    <row r="154">
      <c r="A154" s="2">
        <v>7.53768844221106E7</v>
      </c>
      <c r="B154" s="4" t="s">
        <v>10</v>
      </c>
      <c r="C154" s="2">
        <v>0.281544170718673</v>
      </c>
      <c r="D154" s="2" t="str">
        <f>IFERROR(__xludf.DUMMYFUNCTION("TO_TEXT(ROUND(C154,2))"),"0,28")</f>
        <v>0,28</v>
      </c>
    </row>
    <row r="155">
      <c r="A155" s="2">
        <v>7.68844221105528E7</v>
      </c>
      <c r="B155" s="4" t="s">
        <v>8</v>
      </c>
      <c r="C155" s="2">
        <v>6.34029738927238</v>
      </c>
      <c r="D155" s="2" t="str">
        <f>IFERROR(__xludf.DUMMYFUNCTION("TO_TEXT(ROUND(C155,2))"),"6,34")</f>
        <v>6,34</v>
      </c>
    </row>
    <row r="156">
      <c r="A156" s="2">
        <v>7.68844221105528E7</v>
      </c>
      <c r="B156" s="4" t="s">
        <v>9</v>
      </c>
      <c r="C156" s="2">
        <v>2.07897393140067</v>
      </c>
      <c r="D156" s="2" t="str">
        <f>IFERROR(__xludf.DUMMYFUNCTION("TO_TEXT(ROUND(C156,2))"),"2,08")</f>
        <v>2,08</v>
      </c>
    </row>
    <row r="157">
      <c r="A157" s="2">
        <v>7.68844221105528E7</v>
      </c>
      <c r="B157" s="4" t="s">
        <v>10</v>
      </c>
      <c r="C157" s="2">
        <v>0.277511068257955</v>
      </c>
      <c r="D157" s="2" t="str">
        <f>IFERROR(__xludf.DUMMYFUNCTION("TO_TEXT(ROUND(C157,2))"),"0,28")</f>
        <v>0,28</v>
      </c>
    </row>
    <row r="158">
      <c r="A158" s="2">
        <v>7.8391959798995E7</v>
      </c>
      <c r="B158" s="4" t="s">
        <v>8</v>
      </c>
      <c r="C158" s="2">
        <v>6.33668784590026</v>
      </c>
      <c r="D158" s="2" t="str">
        <f>IFERROR(__xludf.DUMMYFUNCTION("TO_TEXT(ROUND(C158,2))"),"6,34")</f>
        <v>6,34</v>
      </c>
    </row>
    <row r="159">
      <c r="A159" s="2">
        <v>7.8391959798995E7</v>
      </c>
      <c r="B159" s="4" t="s">
        <v>9</v>
      </c>
      <c r="C159" s="2">
        <v>2.05159324066816</v>
      </c>
      <c r="D159" s="2" t="str">
        <f>IFERROR(__xludf.DUMMYFUNCTION("TO_TEXT(ROUND(C159,2))"),"2,05")</f>
        <v>2,05</v>
      </c>
    </row>
    <row r="160">
      <c r="A160" s="2">
        <v>7.8391959798995E7</v>
      </c>
      <c r="B160" s="4" t="s">
        <v>10</v>
      </c>
      <c r="C160" s="2">
        <v>0.273591881833185</v>
      </c>
      <c r="D160" s="2" t="str">
        <f>IFERROR(__xludf.DUMMYFUNCTION("TO_TEXT(ROUND(C160,2))"),"0,27")</f>
        <v>0,27</v>
      </c>
    </row>
    <row r="161">
      <c r="A161" s="2">
        <v>7.98994974874372E7</v>
      </c>
      <c r="B161" s="4" t="s">
        <v>8</v>
      </c>
      <c r="C161" s="2">
        <v>6.33308241002955</v>
      </c>
      <c r="D161" s="2" t="str">
        <f>IFERROR(__xludf.DUMMYFUNCTION("TO_TEXT(ROUND(C161,2))"),"6,33")</f>
        <v>6,33</v>
      </c>
    </row>
    <row r="162">
      <c r="A162" s="2">
        <v>7.98994974874372E7</v>
      </c>
      <c r="B162" s="4" t="s">
        <v>9</v>
      </c>
      <c r="C162" s="2">
        <v>2.02492439799496</v>
      </c>
      <c r="D162" s="2" t="str">
        <f>IFERROR(__xludf.DUMMYFUNCTION("TO_TEXT(ROUND(C162,2))"),"2,02")</f>
        <v>2,02</v>
      </c>
    </row>
    <row r="163">
      <c r="A163" s="2">
        <v>7.98994974874372E7</v>
      </c>
      <c r="B163" s="4" t="s">
        <v>10</v>
      </c>
      <c r="C163" s="2">
        <v>0.269781852273937</v>
      </c>
      <c r="D163" s="2" t="str">
        <f>IFERROR(__xludf.DUMMYFUNCTION("TO_TEXT(ROUND(C163,2))"),"0,27")</f>
        <v>0,27</v>
      </c>
    </row>
    <row r="164">
      <c r="A164" s="2">
        <v>8.14070351758794E7</v>
      </c>
      <c r="B164" s="4" t="s">
        <v>8</v>
      </c>
      <c r="C164" s="2">
        <v>6.32948107465302</v>
      </c>
      <c r="D164" s="2" t="str">
        <f>IFERROR(__xludf.DUMMYFUNCTION("TO_TEXT(ROUND(C164,2))"),"6,33")</f>
        <v>6,33</v>
      </c>
    </row>
    <row r="165">
      <c r="A165" s="2">
        <v>8.14070351758794E7</v>
      </c>
      <c r="B165" s="4" t="s">
        <v>9</v>
      </c>
      <c r="C165" s="2">
        <v>1.99893999947848</v>
      </c>
      <c r="D165" s="2" t="str">
        <f>IFERROR(__xludf.DUMMYFUNCTION("TO_TEXT(ROUND(C165,2))"),"2")</f>
        <v>2</v>
      </c>
    </row>
    <row r="166">
      <c r="A166" s="2">
        <v>8.14070351758794E7</v>
      </c>
      <c r="B166" s="4" t="s">
        <v>10</v>
      </c>
      <c r="C166" s="2">
        <v>0.266076481872728</v>
      </c>
      <c r="D166" s="2" t="str">
        <f>IFERROR(__xludf.DUMMYFUNCTION("TO_TEXT(ROUND(C166,2))"),"0,27")</f>
        <v>0,27</v>
      </c>
    </row>
    <row r="167">
      <c r="A167" s="2">
        <v>8.29145728643216E7</v>
      </c>
      <c r="B167" s="4" t="s">
        <v>8</v>
      </c>
      <c r="C167" s="2">
        <v>6.32588383277933</v>
      </c>
      <c r="D167" s="2" t="str">
        <f>IFERROR(__xludf.DUMMYFUNCTION("TO_TEXT(ROUND(C167,2))"),"6,33")</f>
        <v>6,33</v>
      </c>
    </row>
    <row r="168">
      <c r="A168" s="2">
        <v>8.29145728643216E7</v>
      </c>
      <c r="B168" s="4" t="s">
        <v>9</v>
      </c>
      <c r="C168" s="2">
        <v>1.97361403001297</v>
      </c>
      <c r="D168" s="2" t="str">
        <f>IFERROR(__xludf.DUMMYFUNCTION("TO_TEXT(ROUND(C168,2))"),"1,97")</f>
        <v>1,97</v>
      </c>
    </row>
    <row r="169">
      <c r="A169" s="2">
        <v>8.29145728643216E7</v>
      </c>
      <c r="B169" s="4" t="s">
        <v>10</v>
      </c>
      <c r="C169" s="2">
        <v>0.262471516672726</v>
      </c>
      <c r="D169" s="2" t="str">
        <f>IFERROR(__xludf.DUMMYFUNCTION("TO_TEXT(ROUND(C169,2))"),"0,26")</f>
        <v>0,26</v>
      </c>
    </row>
    <row r="170">
      <c r="A170" s="2">
        <v>8.44221105527638E7</v>
      </c>
      <c r="B170" s="4" t="s">
        <v>8</v>
      </c>
      <c r="C170" s="2">
        <v>6.32229067743307</v>
      </c>
      <c r="D170" s="2" t="str">
        <f>IFERROR(__xludf.DUMMYFUNCTION("TO_TEXT(ROUND(C170,2))"),"6,32")</f>
        <v>6,32</v>
      </c>
    </row>
    <row r="171">
      <c r="A171" s="2">
        <v>8.44221105527638E7</v>
      </c>
      <c r="B171" s="4" t="s">
        <v>9</v>
      </c>
      <c r="C171" s="2">
        <v>1.94892177641208</v>
      </c>
      <c r="D171" s="2" t="str">
        <f>IFERROR(__xludf.DUMMYFUNCTION("TO_TEXT(ROUND(C171,2))"),"1,95")</f>
        <v>1,95</v>
      </c>
    </row>
    <row r="172">
      <c r="A172" s="2">
        <v>8.44221105527638E7</v>
      </c>
      <c r="B172" s="4" t="s">
        <v>10</v>
      </c>
      <c r="C172" s="2">
        <v>0.258962930176074</v>
      </c>
      <c r="D172" s="2" t="str">
        <f>IFERROR(__xludf.DUMMYFUNCTION("TO_TEXT(ROUND(C172,2))"),"0,26")</f>
        <v>0,26</v>
      </c>
    </row>
    <row r="173">
      <c r="A173" s="2">
        <v>8.5929648241206E7</v>
      </c>
      <c r="B173" s="4" t="s">
        <v>8</v>
      </c>
      <c r="C173" s="2">
        <v>6.31870160165463</v>
      </c>
      <c r="D173" s="2" t="str">
        <f>IFERROR(__xludf.DUMMYFUNCTION("TO_TEXT(ROUND(C173,2))"),"6,32")</f>
        <v>6,32</v>
      </c>
    </row>
    <row r="174">
      <c r="A174" s="2">
        <v>8.5929648241206E7</v>
      </c>
      <c r="B174" s="4" t="s">
        <v>9</v>
      </c>
      <c r="C174" s="2">
        <v>1.92483974697241</v>
      </c>
      <c r="D174" s="2" t="str">
        <f>IFERROR(__xludf.DUMMYFUNCTION("TO_TEXT(ROUND(C174,2))"),"1,92")</f>
        <v>1,92</v>
      </c>
    </row>
    <row r="175">
      <c r="A175" s="2">
        <v>8.5929648241206E7</v>
      </c>
      <c r="B175" s="4" t="s">
        <v>10</v>
      </c>
      <c r="C175" s="2">
        <v>0.255546908341649</v>
      </c>
      <c r="D175" s="2" t="str">
        <f>IFERROR(__xludf.DUMMYFUNCTION("TO_TEXT(ROUND(C175,2))"),"0,26")</f>
        <v>0,26</v>
      </c>
    </row>
    <row r="176">
      <c r="A176" s="2">
        <v>8.74371859296483E7</v>
      </c>
      <c r="B176" s="4" t="s">
        <v>8</v>
      </c>
      <c r="C176" s="2">
        <v>6.31511659850023</v>
      </c>
      <c r="D176" s="2" t="str">
        <f>IFERROR(__xludf.DUMMYFUNCTION("TO_TEXT(ROUND(C176,2))"),"6,32")</f>
        <v>6,32</v>
      </c>
    </row>
    <row r="177">
      <c r="A177" s="2">
        <v>8.74371859296483E7</v>
      </c>
      <c r="B177" s="4" t="s">
        <v>9</v>
      </c>
      <c r="C177" s="2">
        <v>1.90134559692782</v>
      </c>
      <c r="D177" s="2" t="str">
        <f>IFERROR(__xludf.DUMMYFUNCTION("TO_TEXT(ROUND(C177,2))"),"1,9")</f>
        <v>1,9</v>
      </c>
    </row>
    <row r="178">
      <c r="A178" s="2">
        <v>8.74371859296483E7</v>
      </c>
      <c r="B178" s="4" t="s">
        <v>10</v>
      </c>
      <c r="C178" s="2">
        <v>0.252219835754745</v>
      </c>
      <c r="D178" s="2" t="str">
        <f>IFERROR(__xludf.DUMMYFUNCTION("TO_TEXT(ROUND(C178,2))"),"0,25")</f>
        <v>0,25</v>
      </c>
    </row>
    <row r="179">
      <c r="A179" s="2">
        <v>8.89447236180905E7</v>
      </c>
      <c r="B179" s="4" t="s">
        <v>8</v>
      </c>
      <c r="C179" s="2">
        <v>6.3115356610418</v>
      </c>
      <c r="D179" s="2" t="str">
        <f>IFERROR(__xludf.DUMMYFUNCTION("TO_TEXT(ROUND(C179,2))"),"6,31")</f>
        <v>6,31</v>
      </c>
    </row>
    <row r="180">
      <c r="A180" s="2">
        <v>8.89447236180905E7</v>
      </c>
      <c r="B180" s="4" t="s">
        <v>9</v>
      </c>
      <c r="C180" s="2">
        <v>1.87841805929721</v>
      </c>
      <c r="D180" s="2" t="str">
        <f>IFERROR(__xludf.DUMMYFUNCTION("TO_TEXT(ROUND(C180,2))"),"1,88")</f>
        <v>1,88</v>
      </c>
    </row>
    <row r="181">
      <c r="A181" s="2">
        <v>8.89447236180905E7</v>
      </c>
      <c r="B181" s="4" t="s">
        <v>10</v>
      </c>
      <c r="C181" s="2">
        <v>0.248978282863244</v>
      </c>
      <c r="D181" s="2" t="str">
        <f>IFERROR(__xludf.DUMMYFUNCTION("TO_TEXT(ROUND(C181,2))"),"0,25")</f>
        <v>0,25</v>
      </c>
    </row>
    <row r="182">
      <c r="A182" s="2">
        <v>9.04522613065327E7</v>
      </c>
      <c r="B182" s="4" t="s">
        <v>8</v>
      </c>
      <c r="C182" s="2">
        <v>6.30795878236701</v>
      </c>
      <c r="D182" s="2" t="str">
        <f>IFERROR(__xludf.DUMMYFUNCTION("TO_TEXT(ROUND(C182,2))"),"6,31")</f>
        <v>6,31</v>
      </c>
    </row>
    <row r="183">
      <c r="A183" s="2">
        <v>9.04522613065327E7</v>
      </c>
      <c r="B183" s="4" t="s">
        <v>9</v>
      </c>
      <c r="C183" s="2">
        <v>1.856036880676</v>
      </c>
      <c r="D183" s="2" t="str">
        <f>IFERROR(__xludf.DUMMYFUNCTION("TO_TEXT(ROUND(C183,2))"),"1,86")</f>
        <v>1,86</v>
      </c>
    </row>
    <row r="184">
      <c r="A184" s="2">
        <v>9.04522613065327E7</v>
      </c>
      <c r="B184" s="4" t="s">
        <v>10</v>
      </c>
      <c r="C184" s="2">
        <v>0.245818994185558</v>
      </c>
      <c r="D184" s="2" t="str">
        <f>IFERROR(__xludf.DUMMYFUNCTION("TO_TEXT(ROUND(C184,2))"),"0,25")</f>
        <v>0,25</v>
      </c>
    </row>
    <row r="185">
      <c r="A185" s="2">
        <v>9.19597989949749E7</v>
      </c>
      <c r="B185" s="4" t="s">
        <v>8</v>
      </c>
      <c r="C185" s="2">
        <v>6.30438595557917</v>
      </c>
      <c r="D185" s="2" t="str">
        <f>IFERROR(__xludf.DUMMYFUNCTION("TO_TEXT(ROUND(C185,2))"),"6,3")</f>
        <v>6,3</v>
      </c>
    </row>
    <row r="186">
      <c r="A186" s="2">
        <v>9.19597989949749E7</v>
      </c>
      <c r="B186" s="4" t="s">
        <v>9</v>
      </c>
      <c r="C186" s="2">
        <v>1.83418276156374</v>
      </c>
      <c r="D186" s="2" t="str">
        <f>IFERROR(__xludf.DUMMYFUNCTION("TO_TEXT(ROUND(C186,2))"),"1,83")</f>
        <v>1,83</v>
      </c>
    </row>
    <row r="187">
      <c r="A187" s="2">
        <v>9.19597989949749E7</v>
      </c>
      <c r="B187" s="4" t="s">
        <v>10</v>
      </c>
      <c r="C187" s="2">
        <v>0.242738877405086</v>
      </c>
      <c r="D187" s="2" t="str">
        <f>IFERROR(__xludf.DUMMYFUNCTION("TO_TEXT(ROUND(C187,2))"),"0,24")</f>
        <v>0,24</v>
      </c>
    </row>
    <row r="188">
      <c r="A188" s="2">
        <v>9.34673366834171E7</v>
      </c>
      <c r="B188" s="4" t="s">
        <v>8</v>
      </c>
      <c r="C188" s="2">
        <v>6.30081717379722</v>
      </c>
      <c r="D188" s="2" t="str">
        <f>IFERROR(__xludf.DUMMYFUNCTION("TO_TEXT(ROUND(C188,2))"),"6,3")</f>
        <v>6,3</v>
      </c>
    </row>
    <row r="189">
      <c r="A189" s="2">
        <v>9.34673366834171E7</v>
      </c>
      <c r="B189" s="4" t="s">
        <v>9</v>
      </c>
      <c r="C189" s="2">
        <v>1.81283730085841</v>
      </c>
      <c r="D189" s="2" t="str">
        <f>IFERROR(__xludf.DUMMYFUNCTION("TO_TEXT(ROUND(C189,2))"),"1,81")</f>
        <v>1,81</v>
      </c>
    </row>
    <row r="190">
      <c r="A190" s="2">
        <v>9.34673366834171E7</v>
      </c>
      <c r="B190" s="4" t="s">
        <v>10</v>
      </c>
      <c r="C190" s="2">
        <v>0.239734993274417</v>
      </c>
      <c r="D190" s="2" t="str">
        <f>IFERROR(__xludf.DUMMYFUNCTION("TO_TEXT(ROUND(C190,2))"),"0,24")</f>
        <v>0,24</v>
      </c>
    </row>
    <row r="191">
      <c r="A191" s="2">
        <v>9.49748743718593E7</v>
      </c>
      <c r="B191" s="4" t="s">
        <v>8</v>
      </c>
      <c r="C191" s="2">
        <v>6.29725243015567</v>
      </c>
      <c r="D191" s="2" t="str">
        <f>IFERROR(__xludf.DUMMYFUNCTION("TO_TEXT(ROUND(C191,2))"),"6,3")</f>
        <v>6,3</v>
      </c>
    </row>
    <row r="192">
      <c r="A192" s="2">
        <v>9.49748743718593E7</v>
      </c>
      <c r="B192" s="4" t="s">
        <v>9</v>
      </c>
      <c r="C192" s="2">
        <v>1.79198294418185</v>
      </c>
      <c r="D192" s="2" t="str">
        <f>IFERROR(__xludf.DUMMYFUNCTION("TO_TEXT(ROUND(C192,2))"),"1,79")</f>
        <v>1,79</v>
      </c>
    </row>
    <row r="193">
      <c r="A193" s="2">
        <v>9.49748743718593E7</v>
      </c>
      <c r="B193" s="4" t="s">
        <v>10</v>
      </c>
      <c r="C193" s="2">
        <v>0.236804546259976</v>
      </c>
      <c r="D193" s="2" t="str">
        <f>IFERROR(__xludf.DUMMYFUNCTION("TO_TEXT(ROUND(C193,2))"),"0,24")</f>
        <v>0,24</v>
      </c>
    </row>
    <row r="194">
      <c r="A194" s="2">
        <v>9.64824120603015E7</v>
      </c>
      <c r="B194" s="4" t="s">
        <v>8</v>
      </c>
      <c r="C194" s="2">
        <v>6.29369171780453</v>
      </c>
      <c r="D194" s="2" t="str">
        <f>IFERROR(__xludf.DUMMYFUNCTION("TO_TEXT(ROUND(C194,2))"),"6,29")</f>
        <v>6,29</v>
      </c>
    </row>
    <row r="195">
      <c r="A195" s="2">
        <v>9.64824120603015E7</v>
      </c>
      <c r="B195" s="4" t="s">
        <v>9</v>
      </c>
      <c r="C195" s="2">
        <v>1.77160293573129</v>
      </c>
      <c r="D195" s="2" t="str">
        <f>IFERROR(__xludf.DUMMYFUNCTION("TO_TEXT(ROUND(C195,2))"),"1,77")</f>
        <v>1,77</v>
      </c>
    </row>
    <row r="196">
      <c r="A196" s="2">
        <v>9.64824120603015E7</v>
      </c>
      <c r="B196" s="4" t="s">
        <v>10</v>
      </c>
      <c r="C196" s="2">
        <v>0.233944875864523</v>
      </c>
      <c r="D196" s="2" t="str">
        <f>IFERROR(__xludf.DUMMYFUNCTION("TO_TEXT(ROUND(C196,2))"),"0,23")</f>
        <v>0,23</v>
      </c>
    </row>
    <row r="197">
      <c r="A197" s="2">
        <v>9.79899497487437E7</v>
      </c>
      <c r="B197" s="4" t="s">
        <v>8</v>
      </c>
      <c r="C197" s="2">
        <v>6.29013502990934</v>
      </c>
      <c r="D197" s="2" t="str">
        <f>IFERROR(__xludf.DUMMYFUNCTION("TO_TEXT(ROUND(C197,2))"),"6,29")</f>
        <v>6,29</v>
      </c>
    </row>
    <row r="198">
      <c r="A198" s="2">
        <v>9.79899497487437E7</v>
      </c>
      <c r="B198" s="4" t="s">
        <v>9</v>
      </c>
      <c r="C198" s="2">
        <v>1.7516812733795</v>
      </c>
      <c r="D198" s="2" t="str">
        <f>IFERROR(__xludf.DUMMYFUNCTION("TO_TEXT(ROUND(C198,2))"),"1,75")</f>
        <v>1,75</v>
      </c>
    </row>
    <row r="199">
      <c r="A199" s="2">
        <v>9.79899497487437E7</v>
      </c>
      <c r="B199" s="4" t="s">
        <v>10</v>
      </c>
      <c r="C199" s="2">
        <v>0.231153448570896</v>
      </c>
      <c r="D199" s="2" t="str">
        <f>IFERROR(__xludf.DUMMYFUNCTION("TO_TEXT(ROUND(C199,2))"),"0,23")</f>
        <v>0,23</v>
      </c>
    </row>
    <row r="200">
      <c r="A200" s="2">
        <v>9.94974874371859E7</v>
      </c>
      <c r="B200" s="4" t="s">
        <v>8</v>
      </c>
      <c r="C200" s="2">
        <v>6.28658235965105</v>
      </c>
      <c r="D200" s="2" t="str">
        <f>IFERROR(__xludf.DUMMYFUNCTION("TO_TEXT(ROUND(C200,2))"),"6,29")</f>
        <v>6,29</v>
      </c>
    </row>
    <row r="201">
      <c r="A201" s="2">
        <v>9.94974874371859E7</v>
      </c>
      <c r="B201" s="4" t="s">
        <v>9</v>
      </c>
      <c r="C201" s="2">
        <v>1.7322026667706</v>
      </c>
      <c r="D201" s="2" t="str">
        <f>IFERROR(__xludf.DUMMYFUNCTION("TO_TEXT(ROUND(C201,2))"),"1,73")</f>
        <v>1,73</v>
      </c>
    </row>
    <row r="202">
      <c r="A202" s="2">
        <v>9.94974874371859E7</v>
      </c>
      <c r="B202" s="4" t="s">
        <v>10</v>
      </c>
      <c r="C202" s="2">
        <v>0.228427850355713</v>
      </c>
      <c r="D202" s="2" t="str">
        <f>IFERROR(__xludf.DUMMYFUNCTION("TO_TEXT(ROUND(C202,2))"),"0,23")</f>
        <v>0,23</v>
      </c>
    </row>
    <row r="203">
      <c r="A203" s="2">
        <v>1.01005025125628E8</v>
      </c>
      <c r="B203" s="4" t="s">
        <v>8</v>
      </c>
      <c r="C203" s="2">
        <v>6.28303370022602</v>
      </c>
      <c r="D203" s="2" t="str">
        <f>IFERROR(__xludf.DUMMYFUNCTION("TO_TEXT(ROUND(C203,2))"),"6,28")</f>
        <v>6,28</v>
      </c>
    </row>
    <row r="204">
      <c r="A204" s="2">
        <v>1.01005025125628E8</v>
      </c>
      <c r="B204" s="4" t="s">
        <v>9</v>
      </c>
      <c r="C204" s="2">
        <v>1.71315249818101</v>
      </c>
      <c r="D204" s="2" t="str">
        <f>IFERROR(__xludf.DUMMYFUNCTION("TO_TEXT(ROUND(C204,2))"),"1,71")</f>
        <v>1,71</v>
      </c>
    </row>
    <row r="205">
      <c r="A205" s="2">
        <v>1.01005025125628E8</v>
      </c>
      <c r="B205" s="4" t="s">
        <v>10</v>
      </c>
      <c r="C205" s="2">
        <v>0.225765779726543</v>
      </c>
      <c r="D205" s="2" t="str">
        <f>IFERROR(__xludf.DUMMYFUNCTION("TO_TEXT(ROUND(C205,2))"),"0,23")</f>
        <v>0,23</v>
      </c>
    </row>
    <row r="206">
      <c r="A206" s="2">
        <v>1.0251256281407E8</v>
      </c>
      <c r="B206" s="4" t="s">
        <v>8</v>
      </c>
      <c r="C206" s="2">
        <v>6.27948904484595</v>
      </c>
      <c r="D206" s="2" t="str">
        <f>IFERROR(__xludf.DUMMYFUNCTION("TO_TEXT(ROUND(C206,2))"),"6,28")</f>
        <v>6,28</v>
      </c>
    </row>
    <row r="207">
      <c r="A207" s="2">
        <v>1.0251256281407E8</v>
      </c>
      <c r="B207" s="4" t="s">
        <v>9</v>
      </c>
      <c r="C207" s="2">
        <v>1.69451678593485</v>
      </c>
      <c r="D207" s="2" t="str">
        <f>IFERROR(__xludf.DUMMYFUNCTION("TO_TEXT(ROUND(C207,2))"),"1,69")</f>
        <v>1,69</v>
      </c>
    </row>
    <row r="208">
      <c r="A208" s="2">
        <v>1.0251256281407E8</v>
      </c>
      <c r="B208" s="4" t="s">
        <v>10</v>
      </c>
      <c r="C208" s="2">
        <v>0.223165041240328</v>
      </c>
      <c r="D208" s="2" t="str">
        <f>IFERROR(__xludf.DUMMYFUNCTION("TO_TEXT(ROUND(C208,2))"),"0,22")</f>
        <v>0,22</v>
      </c>
    </row>
    <row r="209">
      <c r="A209" s="2">
        <v>1.04020100502513E8</v>
      </c>
      <c r="B209" s="4" t="s">
        <v>8</v>
      </c>
      <c r="C209" s="2">
        <v>6.27594838673786</v>
      </c>
      <c r="D209" s="2" t="str">
        <f>IFERROR(__xludf.DUMMYFUNCTION("TO_TEXT(ROUND(C209,2))"),"6,28")</f>
        <v>6,28</v>
      </c>
    </row>
    <row r="210">
      <c r="A210" s="2">
        <v>1.04020100502513E8</v>
      </c>
      <c r="B210" s="4" t="s">
        <v>9</v>
      </c>
      <c r="C210" s="2">
        <v>1.67628215018157</v>
      </c>
      <c r="D210" s="2" t="str">
        <f>IFERROR(__xludf.DUMMYFUNCTION("TO_TEXT(ROUND(C210,2))"),"1,68")</f>
        <v>1,68</v>
      </c>
    </row>
    <row r="211">
      <c r="A211" s="2">
        <v>1.04020100502513E8</v>
      </c>
      <c r="B211" s="4" t="s">
        <v>10</v>
      </c>
      <c r="C211" s="2">
        <v>0.220623539464701</v>
      </c>
      <c r="D211" s="2" t="str">
        <f>IFERROR(__xludf.DUMMYFUNCTION("TO_TEXT(ROUND(C211,2))"),"0,22")</f>
        <v>0,22</v>
      </c>
    </row>
    <row r="212">
      <c r="A212" s="2">
        <v>1.05527638190955E8</v>
      </c>
      <c r="B212" s="4" t="s">
        <v>8</v>
      </c>
      <c r="C212" s="2">
        <v>6.27241171914404</v>
      </c>
      <c r="D212" s="2" t="str">
        <f>IFERROR(__xludf.DUMMYFUNCTION("TO_TEXT(ROUND(C212,2))"),"6,27")</f>
        <v>6,27</v>
      </c>
    </row>
    <row r="213">
      <c r="A213" s="2">
        <v>1.05527638190955E8</v>
      </c>
      <c r="B213" s="4" t="s">
        <v>9</v>
      </c>
      <c r="C213" s="2">
        <v>1.65843578085954</v>
      </c>
      <c r="D213" s="2" t="str">
        <f>IFERROR(__xludf.DUMMYFUNCTION("TO_TEXT(ROUND(C213,2))"),"1,66")</f>
        <v>1,66</v>
      </c>
    </row>
    <row r="214">
      <c r="A214" s="2">
        <v>1.05527638190955E8</v>
      </c>
      <c r="B214" s="4" t="s">
        <v>10</v>
      </c>
      <c r="C214" s="2">
        <v>0.218139273347281</v>
      </c>
      <c r="D214" s="2" t="str">
        <f>IFERROR(__xludf.DUMMYFUNCTION("TO_TEXT(ROUND(C214,2))"),"0,22")</f>
        <v>0,22</v>
      </c>
    </row>
    <row r="215">
      <c r="A215" s="2">
        <v>1.07035175879397E8</v>
      </c>
      <c r="B215" s="4" t="s">
        <v>8</v>
      </c>
      <c r="C215" s="2">
        <v>6.268879035322</v>
      </c>
      <c r="D215" s="2" t="str">
        <f>IFERROR(__xludf.DUMMYFUNCTION("TO_TEXT(ROUND(C215,2))"),"6,27")</f>
        <v>6,27</v>
      </c>
    </row>
    <row r="216">
      <c r="A216" s="2">
        <v>1.07035175879397E8</v>
      </c>
      <c r="B216" s="4" t="s">
        <v>9</v>
      </c>
      <c r="C216" s="2">
        <v>1.64096540768456</v>
      </c>
      <c r="D216" s="2" t="str">
        <f>IFERROR(__xludf.DUMMYFUNCTION("TO_TEXT(ROUND(C216,2))"),"1,64")</f>
        <v>1,64</v>
      </c>
    </row>
    <row r="217">
      <c r="A217" s="2">
        <v>1.07035175879397E8</v>
      </c>
      <c r="B217" s="4" t="s">
        <v>10</v>
      </c>
      <c r="C217" s="2">
        <v>0.215710330961149</v>
      </c>
      <c r="D217" s="2" t="str">
        <f>IFERROR(__xludf.DUMMYFUNCTION("TO_TEXT(ROUND(C217,2))"),"0,22")</f>
        <v>0,22</v>
      </c>
    </row>
    <row r="218">
      <c r="A218" s="2">
        <v>1.08542713567839E8</v>
      </c>
      <c r="B218" s="4" t="s">
        <v>8</v>
      </c>
      <c r="C218" s="2">
        <v>6.26535032854442</v>
      </c>
      <c r="D218" s="2" t="str">
        <f>IFERROR(__xludf.DUMMYFUNCTION("TO_TEXT(ROUND(C218,2))"),"6,27")</f>
        <v>6,27</v>
      </c>
    </row>
    <row r="219">
      <c r="A219" s="2">
        <v>1.08542713567839E8</v>
      </c>
      <c r="B219" s="4" t="s">
        <v>9</v>
      </c>
      <c r="C219" s="2">
        <v>1.62385927201554</v>
      </c>
      <c r="D219" s="2" t="str">
        <f>IFERROR(__xludf.DUMMYFUNCTION("TO_TEXT(ROUND(C219,2))"),"1,62")</f>
        <v>1,62</v>
      </c>
    </row>
    <row r="220">
      <c r="A220" s="2">
        <v>1.08542713567839E8</v>
      </c>
      <c r="B220" s="4" t="s">
        <v>10</v>
      </c>
      <c r="C220" s="2">
        <v>0.21333488459751</v>
      </c>
      <c r="D220" s="2" t="str">
        <f>IFERROR(__xludf.DUMMYFUNCTION("TO_TEXT(ROUND(C220,2))"),"0,21")</f>
        <v>0,21</v>
      </c>
    </row>
    <row r="221">
      <c r="A221" s="2">
        <v>1.10050251256281E8</v>
      </c>
      <c r="B221" s="4" t="s">
        <v>8</v>
      </c>
      <c r="C221" s="2">
        <v>6.26182559209915</v>
      </c>
      <c r="D221" s="2" t="str">
        <f>IFERROR(__xludf.DUMMYFUNCTION("TO_TEXT(ROUND(C221,2))"),"6,26")</f>
        <v>6,26</v>
      </c>
    </row>
    <row r="222">
      <c r="A222" s="2">
        <v>1.10050251256281E8</v>
      </c>
      <c r="B222" s="4" t="s">
        <v>9</v>
      </c>
      <c r="C222" s="2">
        <v>1.6071061004616</v>
      </c>
      <c r="D222" s="2" t="str">
        <f>IFERROR(__xludf.DUMMYFUNCTION("TO_TEXT(ROUND(C222,2))"),"1,61")</f>
        <v>1,61</v>
      </c>
    </row>
    <row r="223">
      <c r="A223" s="2">
        <v>1.10050251256281E8</v>
      </c>
      <c r="B223" s="4" t="s">
        <v>10</v>
      </c>
      <c r="C223" s="2">
        <v>0.211011186179068</v>
      </c>
      <c r="D223" s="2" t="str">
        <f>IFERROR(__xludf.DUMMYFUNCTION("TO_TEXT(ROUND(C223,2))"),"0,21")</f>
        <v>0,21</v>
      </c>
    </row>
    <row r="224">
      <c r="A224" s="2">
        <v>1.11557788944724E8</v>
      </c>
      <c r="B224" s="4" t="s">
        <v>8</v>
      </c>
      <c r="C224" s="2">
        <v>6.25830481928909</v>
      </c>
      <c r="D224" s="2" t="str">
        <f>IFERROR(__xludf.DUMMYFUNCTION("TO_TEXT(ROUND(C224,2))"),"6,26")</f>
        <v>6,26</v>
      </c>
    </row>
    <row r="225">
      <c r="A225" s="2">
        <v>1.11557788944724E8</v>
      </c>
      <c r="B225" s="4" t="s">
        <v>9</v>
      </c>
      <c r="C225" s="2">
        <v>1.5906950801064</v>
      </c>
      <c r="D225" s="2" t="str">
        <f>IFERROR(__xludf.DUMMYFUNCTION("TO_TEXT(ROUND(C225,2))"),"1,59")</f>
        <v>1,59</v>
      </c>
    </row>
    <row r="226">
      <c r="A226" s="2">
        <v>1.11557788944724E8</v>
      </c>
      <c r="B226" s="4" t="s">
        <v>10</v>
      </c>
      <c r="C226" s="2">
        <v>0.208737562969916</v>
      </c>
      <c r="D226" s="2" t="str">
        <f>IFERROR(__xludf.DUMMYFUNCTION("TO_TEXT(ROUND(C226,2))"),"0,21")</f>
        <v>0,21</v>
      </c>
    </row>
    <row r="227">
      <c r="A227" s="2">
        <v>1.13065326633166E8</v>
      </c>
      <c r="B227" s="4" t="s">
        <v>8</v>
      </c>
      <c r="C227" s="2">
        <v>6.25478800343224</v>
      </c>
      <c r="D227" s="2" t="str">
        <f>IFERROR(__xludf.DUMMYFUNCTION("TO_TEXT(ROUND(C227,2))"),"6,25")</f>
        <v>6,25</v>
      </c>
    </row>
    <row r="228">
      <c r="A228" s="2">
        <v>1.13065326633166E8</v>
      </c>
      <c r="B228" s="4" t="s">
        <v>9</v>
      </c>
      <c r="C228" s="2">
        <v>1.57461583523499</v>
      </c>
      <c r="D228" s="2" t="str">
        <f>IFERROR(__xludf.DUMMYFUNCTION("TO_TEXT(ROUND(C228,2))"),"1,57")</f>
        <v>1,57</v>
      </c>
    </row>
    <row r="229">
      <c r="A229" s="2">
        <v>1.13065326633166E8</v>
      </c>
      <c r="B229" s="4" t="s">
        <v>10</v>
      </c>
      <c r="C229" s="2">
        <v>0.206512413559831</v>
      </c>
      <c r="D229" s="2" t="str">
        <f>IFERROR(__xludf.DUMMYFUNCTION("TO_TEXT(ROUND(C229,2))"),"0,21")</f>
        <v>0,21</v>
      </c>
    </row>
    <row r="230">
      <c r="A230" s="2">
        <v>1.14572864321608E8</v>
      </c>
      <c r="B230" s="4" t="s">
        <v>8</v>
      </c>
      <c r="C230" s="2">
        <v>6.25127513786159</v>
      </c>
      <c r="D230" s="2" t="str">
        <f>IFERROR(__xludf.DUMMYFUNCTION("TO_TEXT(ROUND(C230,2))"),"6,25")</f>
        <v>6,25</v>
      </c>
    </row>
    <row r="231">
      <c r="A231" s="2">
        <v>1.14572864321608E8</v>
      </c>
      <c r="B231" s="4" t="s">
        <v>9</v>
      </c>
      <c r="C231" s="2">
        <v>1.5588584054581</v>
      </c>
      <c r="D231" s="2" t="str">
        <f>IFERROR(__xludf.DUMMYFUNCTION("TO_TEXT(ROUND(C231,2))"),"1,56")</f>
        <v>1,56</v>
      </c>
    </row>
    <row r="232">
      <c r="A232" s="2">
        <v>1.14572864321608E8</v>
      </c>
      <c r="B232" s="4" t="s">
        <v>10</v>
      </c>
      <c r="C232" s="2">
        <v>0.204334204102701</v>
      </c>
      <c r="D232" s="2" t="str">
        <f>IFERROR(__xludf.DUMMYFUNCTION("TO_TEXT(ROUND(C232,2))"),"0,2")</f>
        <v>0,2</v>
      </c>
    </row>
    <row r="233">
      <c r="A233" s="2">
        <v>1.1608040201005E8</v>
      </c>
      <c r="B233" s="4" t="s">
        <v>8</v>
      </c>
      <c r="C233" s="2">
        <v>6.24776621592508</v>
      </c>
      <c r="D233" s="2" t="str">
        <f>IFERROR(__xludf.DUMMYFUNCTION("TO_TEXT(ROUND(C233,2))"),"6,25")</f>
        <v>6,25</v>
      </c>
    </row>
    <row r="234">
      <c r="A234" s="2">
        <v>1.1608040201005E8</v>
      </c>
      <c r="B234" s="4" t="s">
        <v>9</v>
      </c>
      <c r="C234" s="2">
        <v>1.5434132251369</v>
      </c>
      <c r="D234" s="2" t="str">
        <f>IFERROR(__xludf.DUMMYFUNCTION("TO_TEXT(ROUND(C234,2))"),"1,54")</f>
        <v>1,54</v>
      </c>
    </row>
    <row r="235">
      <c r="A235" s="2">
        <v>1.1608040201005E8</v>
      </c>
      <c r="B235" s="4" t="s">
        <v>10</v>
      </c>
      <c r="C235" s="2">
        <v>0.202201464790521</v>
      </c>
      <c r="D235" s="2" t="str">
        <f>IFERROR(__xludf.DUMMYFUNCTION("TO_TEXT(ROUND(C235,2))"),"0,2")</f>
        <v>0,2</v>
      </c>
    </row>
    <row r="236">
      <c r="A236" s="2">
        <v>1.17587939698493E8</v>
      </c>
      <c r="B236" s="4" t="s">
        <v>8</v>
      </c>
      <c r="C236" s="2">
        <v>6.24426123098561</v>
      </c>
      <c r="D236" s="2" t="str">
        <f>IFERROR(__xludf.DUMMYFUNCTION("TO_TEXT(ROUND(C236,2))"),"6,24")</f>
        <v>6,24</v>
      </c>
    </row>
    <row r="237">
      <c r="A237" s="2">
        <v>1.17587939698493E8</v>
      </c>
      <c r="B237" s="4" t="s">
        <v>9</v>
      </c>
      <c r="C237" s="2">
        <v>1.52827110401891</v>
      </c>
      <c r="D237" s="2" t="str">
        <f>IFERROR(__xludf.DUMMYFUNCTION("TO_TEXT(ROUND(C237,2))"),"1,53")</f>
        <v>1,53</v>
      </c>
    </row>
    <row r="238">
      <c r="A238" s="2">
        <v>1.17587939698493E8</v>
      </c>
      <c r="B238" s="4" t="s">
        <v>10</v>
      </c>
      <c r="C238" s="2">
        <v>0.200112786545924</v>
      </c>
      <c r="D238" s="2" t="str">
        <f>IFERROR(__xludf.DUMMYFUNCTION("TO_TEXT(ROUND(C238,2))"),"0,2")</f>
        <v>0,2</v>
      </c>
    </row>
    <row r="239">
      <c r="A239" s="2">
        <v>1.19095477386935E8</v>
      </c>
      <c r="B239" s="4" t="s">
        <v>8</v>
      </c>
      <c r="C239" s="2">
        <v>6.24076017642095</v>
      </c>
      <c r="D239" s="2" t="str">
        <f>IFERROR(__xludf.DUMMYFUNCTION("TO_TEXT(ROUND(C239,2))"),"6,24")</f>
        <v>6,24</v>
      </c>
    </row>
    <row r="240">
      <c r="A240" s="2">
        <v>1.19095477386935E8</v>
      </c>
      <c r="B240" s="4" t="s">
        <v>9</v>
      </c>
      <c r="C240" s="2">
        <v>1.51342320900267</v>
      </c>
      <c r="D240" s="2" t="str">
        <f>IFERROR(__xludf.DUMMYFUNCTION("TO_TEXT(ROUND(C240,2))"),"1,51")</f>
        <v>1,51</v>
      </c>
    </row>
    <row r="241">
      <c r="A241" s="2">
        <v>1.19095477386935E8</v>
      </c>
      <c r="B241" s="4" t="s">
        <v>10</v>
      </c>
      <c r="C241" s="2">
        <v>0.198066817917608</v>
      </c>
      <c r="D241" s="2" t="str">
        <f>IFERROR(__xludf.DUMMYFUNCTION("TO_TEXT(ROUND(C241,2))"),"0,2")</f>
        <v>0,2</v>
      </c>
    </row>
    <row r="242">
      <c r="A242" s="2">
        <v>1.20603015075377E8</v>
      </c>
      <c r="B242" s="4" t="s">
        <v>8</v>
      </c>
      <c r="C242" s="2">
        <v>6.23726304562371</v>
      </c>
      <c r="D242" s="2" t="str">
        <f>IFERROR(__xludf.DUMMYFUNCTION("TO_TEXT(ROUND(C242,2))"),"6,24")</f>
        <v>6,24</v>
      </c>
    </row>
    <row r="243">
      <c r="A243" s="2">
        <v>1.20603015075377E8</v>
      </c>
      <c r="B243" s="4" t="s">
        <v>9</v>
      </c>
      <c r="C243" s="2">
        <v>1.49886104695525</v>
      </c>
      <c r="D243" s="2" t="str">
        <f>IFERROR(__xludf.DUMMYFUNCTION("TO_TEXT(ROUND(C243,2))"),"1,5")</f>
        <v>1,5</v>
      </c>
    </row>
    <row r="244">
      <c r="A244" s="2">
        <v>1.20603015075377E8</v>
      </c>
      <c r="B244" s="4" t="s">
        <v>10</v>
      </c>
      <c r="C244" s="2">
        <v>0.196062262164281</v>
      </c>
      <c r="D244" s="2" t="str">
        <f>IFERROR(__xludf.DUMMYFUNCTION("TO_TEXT(ROUND(C244,2))"),"0,2")</f>
        <v>0,2</v>
      </c>
    </row>
    <row r="245">
      <c r="A245" s="2">
        <v>1.22110552763819E8</v>
      </c>
      <c r="B245" s="4" t="s">
        <v>8</v>
      </c>
      <c r="C245" s="2">
        <v>6.23376983200131</v>
      </c>
      <c r="D245" s="2" t="str">
        <f>IFERROR(__xludf.DUMMYFUNCTION("TO_TEXT(ROUND(C245,2))"),"6,23")</f>
        <v>6,23</v>
      </c>
    </row>
    <row r="246">
      <c r="A246" s="2">
        <v>1.22110552763819E8</v>
      </c>
      <c r="B246" s="4" t="s">
        <v>9</v>
      </c>
      <c r="C246" s="2">
        <v>1.48457644851219</v>
      </c>
      <c r="D246" s="2" t="str">
        <f>IFERROR(__xludf.DUMMYFUNCTION("TO_TEXT(ROUND(C246,2))"),"1,48")</f>
        <v>1,48</v>
      </c>
    </row>
    <row r="247">
      <c r="A247" s="2">
        <v>1.22110552763819E8</v>
      </c>
      <c r="B247" s="4" t="s">
        <v>10</v>
      </c>
      <c r="C247" s="2">
        <v>0.194097874513911</v>
      </c>
      <c r="D247" s="2" t="str">
        <f>IFERROR(__xludf.DUMMYFUNCTION("TO_TEXT(ROUND(C247,2))"),"0,19")</f>
        <v>0,19</v>
      </c>
    </row>
    <row r="248">
      <c r="A248" s="2">
        <v>1.23618090452261E8</v>
      </c>
      <c r="B248" s="4" t="s">
        <v>8</v>
      </c>
      <c r="C248" s="2">
        <v>6.23028052897594</v>
      </c>
      <c r="D248" s="2" t="str">
        <f>IFERROR(__xludf.DUMMYFUNCTION("TO_TEXT(ROUND(C248,2))"),"6,23")</f>
        <v>6,23</v>
      </c>
    </row>
    <row r="249">
      <c r="A249" s="2">
        <v>1.23618090452261E8</v>
      </c>
      <c r="B249" s="4" t="s">
        <v>9</v>
      </c>
      <c r="C249" s="2">
        <v>1.47056155279509</v>
      </c>
      <c r="D249" s="2" t="str">
        <f>IFERROR(__xludf.DUMMYFUNCTION("TO_TEXT(ROUND(C249,2))"),"1,47")</f>
        <v>1,47</v>
      </c>
    </row>
    <row r="250">
      <c r="A250" s="2">
        <v>1.23618090452261E8</v>
      </c>
      <c r="B250" s="4" t="s">
        <v>10</v>
      </c>
      <c r="C250" s="2">
        <v>0.192172459586097</v>
      </c>
      <c r="D250" s="2" t="str">
        <f>IFERROR(__xludf.DUMMYFUNCTION("TO_TEXT(ROUND(C250,2))"),"0,19")</f>
        <v>0,19</v>
      </c>
    </row>
    <row r="251">
      <c r="A251" s="2">
        <v>1.25125628140704E8</v>
      </c>
      <c r="B251" s="4" t="s">
        <v>8</v>
      </c>
      <c r="C251" s="2">
        <v>6.22679512998448</v>
      </c>
      <c r="D251" s="2" t="str">
        <f>IFERROR(__xludf.DUMMYFUNCTION("TO_TEXT(ROUND(C251,2))"),"6,23")</f>
        <v>6,23</v>
      </c>
    </row>
    <row r="252">
      <c r="A252" s="2">
        <v>1.25125628140704E8</v>
      </c>
      <c r="B252" s="4" t="s">
        <v>9</v>
      </c>
      <c r="C252" s="2">
        <v>1.45680879298679</v>
      </c>
      <c r="D252" s="2" t="str">
        <f>IFERROR(__xludf.DUMMYFUNCTION("TO_TEXT(ROUND(C252,2))"),"1,46")</f>
        <v>1,46</v>
      </c>
    </row>
    <row r="253">
      <c r="A253" s="2">
        <v>1.25125628140704E8</v>
      </c>
      <c r="B253" s="4" t="s">
        <v>10</v>
      </c>
      <c r="C253" s="2">
        <v>0.190284868966352</v>
      </c>
      <c r="D253" s="2" t="str">
        <f>IFERROR(__xludf.DUMMYFUNCTION("TO_TEXT(ROUND(C253,2))"),"0,19")</f>
        <v>0,19</v>
      </c>
    </row>
    <row r="254">
      <c r="A254" s="2">
        <v>1.26633165829146E8</v>
      </c>
      <c r="B254" s="4" t="s">
        <v>8</v>
      </c>
      <c r="C254" s="2">
        <v>6.22331362847851</v>
      </c>
      <c r="D254" s="2" t="str">
        <f>IFERROR(__xludf.DUMMYFUNCTION("TO_TEXT(ROUND(C254,2))"),"6,22")</f>
        <v>6,22</v>
      </c>
    </row>
    <row r="255">
      <c r="A255" s="2">
        <v>1.26633165829146E8</v>
      </c>
      <c r="B255" s="4" t="s">
        <v>9</v>
      </c>
      <c r="C255" s="2">
        <v>1.44331088270832</v>
      </c>
      <c r="D255" s="2" t="str">
        <f>IFERROR(__xludf.DUMMYFUNCTION("TO_TEXT(ROUND(C255,2))"),"1,44")</f>
        <v>1,44</v>
      </c>
    </row>
    <row r="256">
      <c r="A256" s="2">
        <v>1.26633165829146E8</v>
      </c>
      <c r="B256" s="4" t="s">
        <v>10</v>
      </c>
      <c r="C256" s="2">
        <v>0.188433998921954</v>
      </c>
      <c r="D256" s="2" t="str">
        <f>IFERROR(__xludf.DUMMYFUNCTION("TO_TEXT(ROUND(C256,2))"),"0,19")</f>
        <v>0,19</v>
      </c>
    </row>
    <row r="257">
      <c r="A257" s="2">
        <v>1.28140703517588E8</v>
      </c>
      <c r="B257" s="4" t="s">
        <v>8</v>
      </c>
      <c r="C257" s="2">
        <v>6.21983601792424</v>
      </c>
      <c r="D257" s="2" t="str">
        <f>IFERROR(__xludf.DUMMYFUNCTION("TO_TEXT(ROUND(C257,2))"),"6,22")</f>
        <v>6,22</v>
      </c>
    </row>
    <row r="258">
      <c r="A258" s="2">
        <v>1.28140703517588E8</v>
      </c>
      <c r="B258" s="4" t="s">
        <v>9</v>
      </c>
      <c r="C258" s="2">
        <v>1.43006080314637</v>
      </c>
      <c r="D258" s="2" t="str">
        <f>IFERROR(__xludf.DUMMYFUNCTION("TO_TEXT(ROUND(C258,2))"),"1,43")</f>
        <v>1,43</v>
      </c>
    </row>
    <row r="259">
      <c r="A259" s="2">
        <v>1.28140703517588E8</v>
      </c>
      <c r="B259" s="4" t="s">
        <v>10</v>
      </c>
      <c r="C259" s="2">
        <v>0.18661878824982</v>
      </c>
      <c r="D259" s="2" t="str">
        <f>IFERROR(__xludf.DUMMYFUNCTION("TO_TEXT(ROUND(C259,2))"),"0,19")</f>
        <v>0,19</v>
      </c>
    </row>
    <row r="260">
      <c r="A260" s="2">
        <v>1.2964824120603E8</v>
      </c>
      <c r="B260" s="4" t="s">
        <v>8</v>
      </c>
      <c r="C260" s="2">
        <v>6.21636229180249</v>
      </c>
      <c r="D260" s="2" t="str">
        <f>IFERROR(__xludf.DUMMYFUNCTION("TO_TEXT(ROUND(C260,2))"),"6,22")</f>
        <v>6,22</v>
      </c>
    </row>
    <row r="261">
      <c r="A261" s="2">
        <v>1.2964824120603E8</v>
      </c>
      <c r="B261" s="4" t="s">
        <v>9</v>
      </c>
      <c r="C261" s="2">
        <v>1.41705179088327</v>
      </c>
      <c r="D261" s="2" t="str">
        <f>IFERROR(__xludf.DUMMYFUNCTION("TO_TEXT(ROUND(C261,2))"),"1,42")</f>
        <v>1,42</v>
      </c>
    </row>
    <row r="262">
      <c r="A262" s="2">
        <v>1.2964824120603E8</v>
      </c>
      <c r="B262" s="4" t="s">
        <v>10</v>
      </c>
      <c r="C262" s="2">
        <v>0.184838216247578</v>
      </c>
      <c r="D262" s="2" t="str">
        <f>IFERROR(__xludf.DUMMYFUNCTION("TO_TEXT(ROUND(C262,2))"),"0,18")</f>
        <v>0,18</v>
      </c>
    </row>
    <row r="263">
      <c r="A263" s="2">
        <v>1.31155778894472E8</v>
      </c>
      <c r="B263" s="4" t="s">
        <v>8</v>
      </c>
      <c r="C263" s="2">
        <v>6.21289244360861</v>
      </c>
      <c r="D263" s="2" t="str">
        <f>IFERROR(__xludf.DUMMYFUNCTION("TO_TEXT(ROUND(C263,2))"),"6,21")</f>
        <v>6,21</v>
      </c>
    </row>
    <row r="264">
      <c r="A264" s="2">
        <v>1.31155778894472E8</v>
      </c>
      <c r="B264" s="4" t="s">
        <v>9</v>
      </c>
      <c r="C264" s="2">
        <v>1.4042773263853</v>
      </c>
      <c r="D264" s="2" t="str">
        <f>IFERROR(__xludf.DUMMYFUNCTION("TO_TEXT(ROUND(C264,2))"),"1,4")</f>
        <v>1,4</v>
      </c>
    </row>
    <row r="265">
      <c r="A265" s="2">
        <v>1.31155778894472E8</v>
      </c>
      <c r="B265" s="4" t="s">
        <v>10</v>
      </c>
      <c r="C265" s="2">
        <v>0.183091300799699</v>
      </c>
      <c r="D265" s="2" t="str">
        <f>IFERROR(__xludf.DUMMYFUNCTION("TO_TEXT(ROUND(C265,2))"),"0,18")</f>
        <v>0,18</v>
      </c>
    </row>
    <row r="266">
      <c r="A266" s="2">
        <v>1.32663316582915E8</v>
      </c>
      <c r="B266" s="4" t="s">
        <v>8</v>
      </c>
      <c r="C266" s="2">
        <v>6.20942646685249</v>
      </c>
      <c r="D266" s="2" t="str">
        <f>IFERROR(__xludf.DUMMYFUNCTION("TO_TEXT(ROUND(C266,2))"),"6,21")</f>
        <v>6,21</v>
      </c>
    </row>
    <row r="267">
      <c r="A267" s="2">
        <v>1.32663316582915E8</v>
      </c>
      <c r="B267" s="4" t="s">
        <v>9</v>
      </c>
      <c r="C267" s="2">
        <v>1.39173112310801</v>
      </c>
      <c r="D267" s="2" t="str">
        <f>IFERROR(__xludf.DUMMYFUNCTION("TO_TEXT(ROUND(C267,2))"),"1,39")</f>
        <v>1,39</v>
      </c>
    </row>
    <row r="268">
      <c r="A268" s="2">
        <v>1.32663316582915E8</v>
      </c>
      <c r="B268" s="4" t="s">
        <v>10</v>
      </c>
      <c r="C268" s="2">
        <v>0.181377096571137</v>
      </c>
      <c r="D268" s="2" t="str">
        <f>IFERROR(__xludf.DUMMYFUNCTION("TO_TEXT(ROUND(C268,2))"),"0,18")</f>
        <v>0,18</v>
      </c>
    </row>
    <row r="269">
      <c r="A269" s="2">
        <v>1.34170854271357E8</v>
      </c>
      <c r="B269" s="4" t="s">
        <v>8</v>
      </c>
      <c r="C269" s="2">
        <v>6.20596435505847</v>
      </c>
      <c r="D269" s="2" t="str">
        <f>IFERROR(__xludf.DUMMYFUNCTION("TO_TEXT(ROUND(C269,2))"),"6,21")</f>
        <v>6,21</v>
      </c>
    </row>
    <row r="270">
      <c r="A270" s="2">
        <v>1.34170854271357E8</v>
      </c>
      <c r="B270" s="4" t="s">
        <v>9</v>
      </c>
      <c r="C270" s="2">
        <v>1.37940711718047</v>
      </c>
      <c r="D270" s="2" t="str">
        <f>IFERROR(__xludf.DUMMYFUNCTION("TO_TEXT(ROUND(C270,2))"),"1,38")</f>
        <v>1,38</v>
      </c>
    </row>
    <row r="271">
      <c r="A271" s="2">
        <v>1.34170854271357E8</v>
      </c>
      <c r="B271" s="4" t="s">
        <v>10</v>
      </c>
      <c r="C271" s="2">
        <v>0.1796946933015</v>
      </c>
      <c r="D271" s="2" t="str">
        <f>IFERROR(__xludf.DUMMYFUNCTION("TO_TEXT(ROUND(C271,2))"),"0,18")</f>
        <v>0,18</v>
      </c>
    </row>
    <row r="272">
      <c r="A272" s="2">
        <v>1.35678391959799E8</v>
      </c>
      <c r="B272" s="4" t="s">
        <v>8</v>
      </c>
      <c r="C272" s="2">
        <v>6.20250610176535</v>
      </c>
      <c r="D272" s="2" t="str">
        <f>IFERROR(__xludf.DUMMYFUNCTION("TO_TEXT(ROUND(C272,2))"),"6,2")</f>
        <v>6,2</v>
      </c>
    </row>
    <row r="273">
      <c r="A273" s="2">
        <v>1.35678391959799E8</v>
      </c>
      <c r="B273" s="4" t="s">
        <v>9</v>
      </c>
      <c r="C273" s="2">
        <v>1.36729945763273</v>
      </c>
      <c r="D273" s="2" t="str">
        <f>IFERROR(__xludf.DUMMYFUNCTION("TO_TEXT(ROUND(C273,2))"),"1,37")</f>
        <v>1,37</v>
      </c>
    </row>
    <row r="274">
      <c r="A274" s="2">
        <v>1.35678391959799E8</v>
      </c>
      <c r="B274" s="4" t="s">
        <v>10</v>
      </c>
      <c r="C274" s="2">
        <v>0.178043214193287</v>
      </c>
      <c r="D274" s="2" t="str">
        <f>IFERROR(__xludf.DUMMYFUNCTION("TO_TEXT(ROUND(C274,2))"),"0,18")</f>
        <v>0,18</v>
      </c>
    </row>
    <row r="275">
      <c r="A275" s="2">
        <v>1.37185929648241E8</v>
      </c>
      <c r="B275" s="4" t="s">
        <v>8</v>
      </c>
      <c r="C275" s="2">
        <v>6.19905170052631</v>
      </c>
      <c r="D275" s="2" t="str">
        <f>IFERROR(__xludf.DUMMYFUNCTION("TO_TEXT(ROUND(C275,2))"),"6,2")</f>
        <v>6,2</v>
      </c>
    </row>
    <row r="276">
      <c r="A276" s="2">
        <v>1.37185929648241E8</v>
      </c>
      <c r="B276" s="4" t="s">
        <v>9</v>
      </c>
      <c r="C276" s="2">
        <v>1.3554024971335</v>
      </c>
      <c r="D276" s="2" t="str">
        <f>IFERROR(__xludf.DUMMYFUNCTION("TO_TEXT(ROUND(C276,2))"),"1,36")</f>
        <v>1,36</v>
      </c>
    </row>
    <row r="277">
      <c r="A277" s="2">
        <v>1.37185929648241E8</v>
      </c>
      <c r="B277" s="4" t="s">
        <v>10</v>
      </c>
      <c r="C277" s="2">
        <v>0.176421814388195</v>
      </c>
      <c r="D277" s="2" t="str">
        <f>IFERROR(__xludf.DUMMYFUNCTION("TO_TEXT(ROUND(C277,2))"),"0,18")</f>
        <v>0,18</v>
      </c>
    </row>
    <row r="278">
      <c r="A278" s="2">
        <v>1.38693467336683E8</v>
      </c>
      <c r="B278" s="4" t="s">
        <v>8</v>
      </c>
      <c r="C278" s="2">
        <v>6.19560114490889</v>
      </c>
      <c r="D278" s="2" t="str">
        <f>IFERROR(__xludf.DUMMYFUNCTION("TO_TEXT(ROUND(C278,2))"),"6,2")</f>
        <v>6,2</v>
      </c>
    </row>
    <row r="279">
      <c r="A279" s="2">
        <v>1.38693467336683E8</v>
      </c>
      <c r="B279" s="4" t="s">
        <v>9</v>
      </c>
      <c r="C279" s="2">
        <v>1.34371078320722</v>
      </c>
      <c r="D279" s="2" t="str">
        <f>IFERROR(__xludf.DUMMYFUNCTION("TO_TEXT(ROUND(C279,2))"),"1,34")</f>
        <v>1,34</v>
      </c>
    </row>
    <row r="280">
      <c r="A280" s="2">
        <v>1.38693467336683E8</v>
      </c>
      <c r="B280" s="4" t="s">
        <v>10</v>
      </c>
      <c r="C280" s="2">
        <v>0.174829679525925</v>
      </c>
      <c r="D280" s="2" t="str">
        <f>IFERROR(__xludf.DUMMYFUNCTION("TO_TEXT(ROUND(C280,2))"),"0,17")</f>
        <v>0,17</v>
      </c>
    </row>
    <row r="281">
      <c r="A281" s="2">
        <v>1.40201005025126E8</v>
      </c>
      <c r="B281" s="4" t="s">
        <v>8</v>
      </c>
      <c r="C281" s="2">
        <v>6.19215442849492</v>
      </c>
      <c r="D281" s="2" t="str">
        <f>IFERROR(__xludf.DUMMYFUNCTION("TO_TEXT(ROUND(C281,2))"),"6,19")</f>
        <v>6,19</v>
      </c>
    </row>
    <row r="282">
      <c r="A282" s="2">
        <v>1.40201005025126E8</v>
      </c>
      <c r="B282" s="4" t="s">
        <v>9</v>
      </c>
      <c r="C282" s="2">
        <v>1.33221904990177</v>
      </c>
      <c r="D282" s="2" t="str">
        <f>IFERROR(__xludf.DUMMYFUNCTION("TO_TEXT(ROUND(C282,2))"),"1,33")</f>
        <v>1,33</v>
      </c>
    </row>
    <row r="283">
      <c r="A283" s="2">
        <v>1.40201005025126E8</v>
      </c>
      <c r="B283" s="4" t="s">
        <v>10</v>
      </c>
      <c r="C283" s="2">
        <v>0.173266024380333</v>
      </c>
      <c r="D283" s="2" t="str">
        <f>IFERROR(__xludf.DUMMYFUNCTION("TO_TEXT(ROUND(C283,2))"),"0,17")</f>
        <v>0,17</v>
      </c>
    </row>
    <row r="284">
      <c r="A284" s="2">
        <v>1.41708542713568E8</v>
      </c>
      <c r="B284" s="4" t="s">
        <v>8</v>
      </c>
      <c r="C284" s="2">
        <v>6.18871154488054</v>
      </c>
      <c r="D284" s="2" t="str">
        <f>IFERROR(__xludf.DUMMYFUNCTION("TO_TEXT(ROUND(C284,2))"),"6,19")</f>
        <v>6,19</v>
      </c>
    </row>
    <row r="285">
      <c r="A285" s="2">
        <v>1.41708542713568E8</v>
      </c>
      <c r="B285" s="4" t="s">
        <v>9</v>
      </c>
      <c r="C285" s="2">
        <v>1.32092220988017</v>
      </c>
      <c r="D285" s="2" t="str">
        <f>IFERROR(__xludf.DUMMYFUNCTION("TO_TEXT(ROUND(C285,2))"),"1,32")</f>
        <v>1,32</v>
      </c>
    </row>
    <row r="286">
      <c r="A286" s="2">
        <v>1.41708542713568E8</v>
      </c>
      <c r="B286" s="4" t="s">
        <v>10</v>
      </c>
      <c r="C286" s="2">
        <v>0.171730091568115</v>
      </c>
      <c r="D286" s="2" t="str">
        <f>IFERROR(__xludf.DUMMYFUNCTION("TO_TEXT(ROUND(C286,2))"),"0,17")</f>
        <v>0,17</v>
      </c>
    </row>
    <row r="287">
      <c r="A287" s="2">
        <v>1.4321608040201E8</v>
      </c>
      <c r="B287" s="4" t="s">
        <v>8</v>
      </c>
      <c r="C287" s="2">
        <v>6.18527248767611</v>
      </c>
      <c r="D287" s="2" t="str">
        <f>IFERROR(__xludf.DUMMYFUNCTION("TO_TEXT(ROUND(C287,2))"),"6,19")</f>
        <v>6,19</v>
      </c>
    </row>
    <row r="288">
      <c r="A288" s="2">
        <v>1.4321608040201E8</v>
      </c>
      <c r="B288" s="4" t="s">
        <v>9</v>
      </c>
      <c r="C288" s="2">
        <v>1.30981534691122</v>
      </c>
      <c r="D288" s="2" t="str">
        <f>IFERROR(__xludf.DUMMYFUNCTION("TO_TEXT(ROUND(C288,2))"),"1,31")</f>
        <v>1,31</v>
      </c>
    </row>
    <row r="289">
      <c r="A289" s="2">
        <v>1.4321608040201E8</v>
      </c>
      <c r="B289" s="4" t="s">
        <v>10</v>
      </c>
      <c r="C289" s="2">
        <v>0.170221150325575</v>
      </c>
      <c r="D289" s="2" t="str">
        <f>IFERROR(__xludf.DUMMYFUNCTION("TO_TEXT(ROUND(C289,2))"),"0,17")</f>
        <v>0,17</v>
      </c>
    </row>
    <row r="290">
      <c r="A290" s="2">
        <v>1.44723618090452E8</v>
      </c>
      <c r="B290" s="4" t="s">
        <v>8</v>
      </c>
      <c r="C290" s="2">
        <v>6.18183725050617</v>
      </c>
      <c r="D290" s="2" t="str">
        <f>IFERROR(__xludf.DUMMYFUNCTION("TO_TEXT(ROUND(C290,2))"),"6,18")</f>
        <v>6,18</v>
      </c>
    </row>
    <row r="291">
      <c r="A291" s="2">
        <v>1.44723618090452E8</v>
      </c>
      <c r="B291" s="4" t="s">
        <v>9</v>
      </c>
      <c r="C291" s="2">
        <v>1.29889370873582</v>
      </c>
      <c r="D291" s="2" t="str">
        <f>IFERROR(__xludf.DUMMYFUNCTION("TO_TEXT(ROUND(C291,2))"),"1,3")</f>
        <v>1,3</v>
      </c>
    </row>
    <row r="292">
      <c r="A292" s="2">
        <v>1.44723618090452E8</v>
      </c>
      <c r="B292" s="4" t="s">
        <v>10</v>
      </c>
      <c r="C292" s="2">
        <v>0.168738495349316</v>
      </c>
      <c r="D292" s="2" t="str">
        <f>IFERROR(__xludf.DUMMYFUNCTION("TO_TEXT(ROUND(C292,2))"),"0,17")</f>
        <v>0,17</v>
      </c>
    </row>
    <row r="293">
      <c r="A293" s="2">
        <v>1.46231155778895E8</v>
      </c>
      <c r="B293" s="4" t="s">
        <v>8</v>
      </c>
      <c r="C293" s="2">
        <v>6.17840582700944</v>
      </c>
      <c r="D293" s="2" t="str">
        <f>IFERROR(__xludf.DUMMYFUNCTION("TO_TEXT(ROUND(C293,2))"),"6,18")</f>
        <v>6,18</v>
      </c>
    </row>
    <row r="294">
      <c r="A294" s="2">
        <v>1.46231155778895E8</v>
      </c>
      <c r="B294" s="4" t="s">
        <v>9</v>
      </c>
      <c r="C294" s="2">
        <v>1.28815270028727</v>
      </c>
      <c r="D294" s="2" t="str">
        <f>IFERROR(__xludf.DUMMYFUNCTION("TO_TEXT(ROUND(C294,2))"),"1,29")</f>
        <v>1,29</v>
      </c>
    </row>
    <row r="295">
      <c r="A295" s="2">
        <v>1.46231155778895E8</v>
      </c>
      <c r="B295" s="4" t="s">
        <v>10</v>
      </c>
      <c r="C295" s="2">
        <v>0.167281445697001</v>
      </c>
      <c r="D295" s="2" t="str">
        <f>IFERROR(__xludf.DUMMYFUNCTION("TO_TEXT(ROUND(C295,2))"),"0,17")</f>
        <v>0,17</v>
      </c>
    </row>
    <row r="296">
      <c r="A296" s="2">
        <v>1.47738693467337E8</v>
      </c>
      <c r="B296" s="4" t="s">
        <v>8</v>
      </c>
      <c r="C296" s="2">
        <v>6.17497821083873</v>
      </c>
      <c r="D296" s="2" t="str">
        <f>IFERROR(__xludf.DUMMYFUNCTION("TO_TEXT(ROUND(C296,2))"),"6,17")</f>
        <v>6,17</v>
      </c>
    </row>
    <row r="297">
      <c r="A297" s="2">
        <v>1.47738693467337E8</v>
      </c>
      <c r="B297" s="4" t="s">
        <v>9</v>
      </c>
      <c r="C297" s="2">
        <v>1.27758787724521</v>
      </c>
      <c r="D297" s="2" t="str">
        <f>IFERROR(__xludf.DUMMYFUNCTION("TO_TEXT(ROUND(C297,2))"),"1,28")</f>
        <v>1,28</v>
      </c>
    </row>
    <row r="298">
      <c r="A298" s="2">
        <v>1.47738693467337E8</v>
      </c>
      <c r="B298" s="4" t="s">
        <v>10</v>
      </c>
      <c r="C298" s="2">
        <v>0.165849343744573</v>
      </c>
      <c r="D298" s="2" t="str">
        <f>IFERROR(__xludf.DUMMYFUNCTION("TO_TEXT(ROUND(C298,2))"),"0,17")</f>
        <v>0,17</v>
      </c>
    </row>
    <row r="299">
      <c r="A299" s="2">
        <v>1.49246231155779E8</v>
      </c>
      <c r="B299" s="4" t="s">
        <v>8</v>
      </c>
      <c r="C299" s="2">
        <v>6.17155439566096</v>
      </c>
      <c r="D299" s="2" t="str">
        <f>IFERROR(__xludf.DUMMYFUNCTION("TO_TEXT(ROUND(C299,2))"),"6,17")</f>
        <v>6,17</v>
      </c>
    </row>
    <row r="300">
      <c r="A300" s="2">
        <v>1.49246231155779E8</v>
      </c>
      <c r="B300" s="4" t="s">
        <v>9</v>
      </c>
      <c r="C300" s="2">
        <v>1.26719493990408</v>
      </c>
      <c r="D300" s="2" t="str">
        <f>IFERROR(__xludf.DUMMYFUNCTION("TO_TEXT(ROUND(C300,2))"),"1,27")</f>
        <v>1,27</v>
      </c>
    </row>
    <row r="301">
      <c r="A301" s="2">
        <v>1.49246231155779E8</v>
      </c>
      <c r="B301" s="4" t="s">
        <v>10</v>
      </c>
      <c r="C301" s="2">
        <v>0.16444155419658</v>
      </c>
      <c r="D301" s="2" t="str">
        <f>IFERROR(__xludf.DUMMYFUNCTION("TO_TEXT(ROUND(C301,2))"),"0,16")</f>
        <v>0,16</v>
      </c>
    </row>
    <row r="302">
      <c r="A302" s="2">
        <v>1.50753768844221E8</v>
      </c>
      <c r="B302" s="4" t="s">
        <v>8</v>
      </c>
      <c r="C302" s="2">
        <v>6.16813437515707</v>
      </c>
      <c r="D302" s="2" t="str">
        <f>IFERROR(__xludf.DUMMYFUNCTION("TO_TEXT(ROUND(C302,2))"),"6,17")</f>
        <v>6,17</v>
      </c>
    </row>
    <row r="303">
      <c r="A303" s="2">
        <v>1.50753768844221E8</v>
      </c>
      <c r="B303" s="4" t="s">
        <v>9</v>
      </c>
      <c r="C303" s="2">
        <v>1.25696972733859</v>
      </c>
      <c r="D303" s="2" t="str">
        <f>IFERROR(__xludf.DUMMYFUNCTION("TO_TEXT(ROUND(C303,2))"),"1,26")</f>
        <v>1,26</v>
      </c>
    </row>
    <row r="304">
      <c r="A304" s="2">
        <v>1.50753768844221E8</v>
      </c>
      <c r="B304" s="4" t="s">
        <v>10</v>
      </c>
      <c r="C304" s="2">
        <v>0.163057463146492</v>
      </c>
      <c r="D304" s="2" t="str">
        <f>IFERROR(__xludf.DUMMYFUNCTION("TO_TEXT(ROUND(C304,2))"),"0,16")</f>
        <v>0,16</v>
      </c>
    </row>
    <row r="305">
      <c r="A305" s="2">
        <v>1.52261306532663E8</v>
      </c>
      <c r="B305" s="4" t="s">
        <v>8</v>
      </c>
      <c r="C305" s="2">
        <v>6.16471814302198</v>
      </c>
      <c r="D305" s="2" t="str">
        <f>IFERROR(__xludf.DUMMYFUNCTION("TO_TEXT(ROUND(C305,2))"),"6,16")</f>
        <v>6,16</v>
      </c>
    </row>
    <row r="306">
      <c r="A306" s="2">
        <v>1.52261306532663E8</v>
      </c>
      <c r="B306" s="4" t="s">
        <v>9</v>
      </c>
      <c r="C306" s="2">
        <v>1.24690821184929</v>
      </c>
      <c r="D306" s="2" t="str">
        <f>IFERROR(__xludf.DUMMYFUNCTION("TO_TEXT(ROUND(C306,2))"),"1,25")</f>
        <v>1,25</v>
      </c>
    </row>
    <row r="307">
      <c r="A307" s="2">
        <v>1.52261306532663E8</v>
      </c>
      <c r="B307" s="4" t="s">
        <v>10</v>
      </c>
      <c r="C307" s="2">
        <v>0.161696477184066</v>
      </c>
      <c r="D307" s="2" t="str">
        <f>IFERROR(__xludf.DUMMYFUNCTION("TO_TEXT(ROUND(C307,2))"),"0,16")</f>
        <v>0,16</v>
      </c>
    </row>
    <row r="308">
      <c r="A308" s="2">
        <v>1.53768844221106E8</v>
      </c>
      <c r="B308" s="4" t="s">
        <v>8</v>
      </c>
      <c r="C308" s="2">
        <v>6.16130569296461</v>
      </c>
      <c r="D308" s="2" t="str">
        <f>IFERROR(__xludf.DUMMYFUNCTION("TO_TEXT(ROUND(C308,2))"),"6,16")</f>
        <v>6,16</v>
      </c>
    </row>
    <row r="309">
      <c r="A309" s="2">
        <v>1.53768844221106E8</v>
      </c>
      <c r="B309" s="4" t="s">
        <v>9</v>
      </c>
      <c r="C309" s="2">
        <v>1.23700649367282</v>
      </c>
      <c r="D309" s="2" t="str">
        <f>IFERROR(__xludf.DUMMYFUNCTION("TO_TEXT(ROUND(C309,2))"),"1,24")</f>
        <v>1,24</v>
      </c>
    </row>
    <row r="310">
      <c r="A310" s="2">
        <v>1.53768844221106E8</v>
      </c>
      <c r="B310" s="4" t="s">
        <v>10</v>
      </c>
      <c r="C310" s="2">
        <v>0.160358022547046</v>
      </c>
      <c r="D310" s="2" t="str">
        <f>IFERROR(__xludf.DUMMYFUNCTION("TO_TEXT(ROUND(C310,2))"),"0,16")</f>
        <v>0,16</v>
      </c>
    </row>
    <row r="311">
      <c r="A311" s="2">
        <v>1.55276381909548E8</v>
      </c>
      <c r="B311" s="4" t="s">
        <v>8</v>
      </c>
      <c r="C311" s="2">
        <v>6.15789701870777</v>
      </c>
      <c r="D311" s="2" t="str">
        <f>IFERROR(__xludf.DUMMYFUNCTION("TO_TEXT(ROUND(C311,2))"),"6,16")</f>
        <v>6,16</v>
      </c>
    </row>
    <row r="312">
      <c r="A312" s="2">
        <v>1.55276381909548E8</v>
      </c>
      <c r="B312" s="4" t="s">
        <v>9</v>
      </c>
      <c r="C312" s="2">
        <v>1.22726079594225</v>
      </c>
      <c r="D312" s="2" t="str">
        <f>IFERROR(__xludf.DUMMYFUNCTION("TO_TEXT(ROUND(C312,2))"),"1,23")</f>
        <v>1,23</v>
      </c>
    </row>
    <row r="313">
      <c r="A313" s="2">
        <v>1.55276381909548E8</v>
      </c>
      <c r="B313" s="4" t="s">
        <v>10</v>
      </c>
      <c r="C313" s="2">
        <v>0.159041544314658</v>
      </c>
      <c r="D313" s="2" t="str">
        <f>IFERROR(__xludf.DUMMYFUNCTION("TO_TEXT(ROUND(C313,2))"),"0,16")</f>
        <v>0,16</v>
      </c>
    </row>
    <row r="314">
      <c r="A314" s="2">
        <v>1.5678391959799E8</v>
      </c>
      <c r="B314" s="4" t="s">
        <v>8</v>
      </c>
      <c r="C314" s="2">
        <v>6.15449211398817</v>
      </c>
      <c r="D314" s="2" t="str">
        <f>IFERROR(__xludf.DUMMYFUNCTION("TO_TEXT(ROUND(C314,2))"),"6,15")</f>
        <v>6,15</v>
      </c>
    </row>
    <row r="315">
      <c r="A315" s="2">
        <v>1.5678391959799E8</v>
      </c>
      <c r="B315" s="4" t="s">
        <v>9</v>
      </c>
      <c r="C315" s="2">
        <v>1.21766745988373</v>
      </c>
      <c r="D315" s="2" t="str">
        <f>IFERROR(__xludf.DUMMYFUNCTION("TO_TEXT(ROUND(C315,2))"),"1,22")</f>
        <v>1,22</v>
      </c>
    </row>
    <row r="316">
      <c r="A316" s="2">
        <v>1.5678391959799E8</v>
      </c>
      <c r="B316" s="4" t="s">
        <v>10</v>
      </c>
      <c r="C316" s="2">
        <v>0.157746505640493</v>
      </c>
      <c r="D316" s="2" t="str">
        <f>IFERROR(__xludf.DUMMYFUNCTION("TO_TEXT(ROUND(C316,2))"),"0,16")</f>
        <v>0,16</v>
      </c>
    </row>
    <row r="317">
      <c r="A317" s="2">
        <v>1.58291457286432E8</v>
      </c>
      <c r="B317" s="4" t="s">
        <v>8</v>
      </c>
      <c r="C317" s="2">
        <v>6.15109097255637</v>
      </c>
      <c r="D317" s="2" t="str">
        <f>IFERROR(__xludf.DUMMYFUNCTION("TO_TEXT(ROUND(C317,2))"),"6,15")</f>
        <v>6,15</v>
      </c>
    </row>
    <row r="318">
      <c r="A318" s="2">
        <v>1.58291457286432E8</v>
      </c>
      <c r="B318" s="4" t="s">
        <v>9</v>
      </c>
      <c r="C318" s="2">
        <v>1.2082229402367</v>
      </c>
      <c r="D318" s="2" t="str">
        <f>IFERROR(__xludf.DUMMYFUNCTION("TO_TEXT(ROUND(C318,2))"),"1,21")</f>
        <v>1,21</v>
      </c>
    </row>
    <row r="319">
      <c r="A319" s="2">
        <v>1.58291457286432E8</v>
      </c>
      <c r="B319" s="4" t="s">
        <v>10</v>
      </c>
      <c r="C319" s="2">
        <v>0.156472387022579</v>
      </c>
      <c r="D319" s="2" t="str">
        <f>IFERROR(__xludf.DUMMYFUNCTION("TO_TEXT(ROUND(C319,2))"),"0,16")</f>
        <v>0,16</v>
      </c>
    </row>
    <row r="320">
      <c r="A320" s="2">
        <v>1.59798994974874E8</v>
      </c>
      <c r="B320" s="4" t="s">
        <v>8</v>
      </c>
      <c r="C320" s="2">
        <v>6.1476935881767</v>
      </c>
      <c r="D320" s="2" t="str">
        <f>IFERROR(__xludf.DUMMYFUNCTION("TO_TEXT(ROUND(C320,2))"),"6,15")</f>
        <v>6,15</v>
      </c>
    </row>
    <row r="321">
      <c r="A321" s="2">
        <v>1.59798994974874E8</v>
      </c>
      <c r="B321" s="4" t="s">
        <v>9</v>
      </c>
      <c r="C321" s="2">
        <v>1.1989238008856</v>
      </c>
      <c r="D321" s="2" t="str">
        <f>IFERROR(__xludf.DUMMYFUNCTION("TO_TEXT(ROUND(C321,2))"),"1,2")</f>
        <v>1,2</v>
      </c>
    </row>
    <row r="322">
      <c r="A322" s="2">
        <v>1.59798994974874E8</v>
      </c>
      <c r="B322" s="4" t="s">
        <v>10</v>
      </c>
      <c r="C322" s="2">
        <v>0.155218685608535</v>
      </c>
      <c r="D322" s="2" t="str">
        <f>IFERROR(__xludf.DUMMYFUNCTION("TO_TEXT(ROUND(C322,2))"),"0,16")</f>
        <v>0,16</v>
      </c>
    </row>
    <row r="323">
      <c r="A323" s="2">
        <v>1.61306532663317E8</v>
      </c>
      <c r="B323" s="4" t="s">
        <v>8</v>
      </c>
      <c r="C323" s="2">
        <v>6.14429995462732</v>
      </c>
      <c r="D323" s="2" t="str">
        <f>IFERROR(__xludf.DUMMYFUNCTION("TO_TEXT(ROUND(C323,2))"),"6,14")</f>
        <v>6,14</v>
      </c>
    </row>
    <row r="324">
      <c r="A324" s="2">
        <v>1.61306532663317E8</v>
      </c>
      <c r="B324" s="4" t="s">
        <v>9</v>
      </c>
      <c r="C324" s="2">
        <v>1.18976671069176</v>
      </c>
      <c r="D324" s="2" t="str">
        <f>IFERROR(__xludf.DUMMYFUNCTION("TO_TEXT(ROUND(C324,2))"),"1,19")</f>
        <v>1,19</v>
      </c>
    </row>
    <row r="325">
      <c r="A325" s="2">
        <v>1.61306532663317E8</v>
      </c>
      <c r="B325" s="4" t="s">
        <v>10</v>
      </c>
      <c r="C325" s="2">
        <v>0.153984914533868</v>
      </c>
      <c r="D325" s="2" t="str">
        <f>IFERROR(__xludf.DUMMYFUNCTION("TO_TEXT(ROUND(C325,2))"),"0,15")</f>
        <v>0,15</v>
      </c>
    </row>
    <row r="326">
      <c r="A326" s="2">
        <v>1.62814070351759E8</v>
      </c>
      <c r="B326" s="4" t="s">
        <v>8</v>
      </c>
      <c r="C326" s="2">
        <v>6.14091006570006</v>
      </c>
      <c r="D326" s="2" t="str">
        <f>IFERROR(__xludf.DUMMYFUNCTION("TO_TEXT(ROUND(C326,2))"),"6,14")</f>
        <v>6,14</v>
      </c>
    </row>
    <row r="327">
      <c r="A327" s="2">
        <v>1.62814070351759E8</v>
      </c>
      <c r="B327" s="4" t="s">
        <v>9</v>
      </c>
      <c r="C327" s="2">
        <v>1.18074843951482</v>
      </c>
      <c r="D327" s="2" t="str">
        <f>IFERROR(__xludf.DUMMYFUNCTION("TO_TEXT(ROUND(C327,2))"),"1,18")</f>
        <v>1,18</v>
      </c>
    </row>
    <row r="328">
      <c r="A328" s="2">
        <v>1.62814070351759E8</v>
      </c>
      <c r="B328" s="4" t="s">
        <v>10</v>
      </c>
      <c r="C328" s="2">
        <v>0.152770602291577</v>
      </c>
      <c r="D328" s="2" t="str">
        <f>IFERROR(__xludf.DUMMYFUNCTION("TO_TEXT(ROUND(C328,2))"),"0,15")</f>
        <v>0,15</v>
      </c>
    </row>
    <row r="329">
      <c r="A329" s="2">
        <v>1.64321608040201E8</v>
      </c>
      <c r="B329" s="4" t="s">
        <v>8</v>
      </c>
      <c r="C329" s="2">
        <v>6.13752391520048</v>
      </c>
      <c r="D329" s="2" t="str">
        <f>IFERROR(__xludf.DUMMYFUNCTION("TO_TEXT(ROUND(C329,2))"),"6,14")</f>
        <v>6,14</v>
      </c>
    </row>
    <row r="330">
      <c r="A330" s="2">
        <v>1.64321608040201E8</v>
      </c>
      <c r="B330" s="4" t="s">
        <v>9</v>
      </c>
      <c r="C330" s="2">
        <v>1.17186585441378</v>
      </c>
      <c r="D330" s="2" t="str">
        <f>IFERROR(__xludf.DUMMYFUNCTION("TO_TEXT(ROUND(C330,2))"),"1,17")</f>
        <v>1,17</v>
      </c>
    </row>
    <row r="331">
      <c r="A331" s="2">
        <v>1.64321608040201E8</v>
      </c>
      <c r="B331" s="4" t="s">
        <v>10</v>
      </c>
      <c r="C331" s="2">
        <v>0.15157529213135</v>
      </c>
      <c r="D331" s="2" t="str">
        <f>IFERROR(__xludf.DUMMYFUNCTION("TO_TEXT(ROUND(C331,2))"),"0,15")</f>
        <v>0,15</v>
      </c>
    </row>
    <row r="332">
      <c r="A332" s="2">
        <v>1.65829145728643E8</v>
      </c>
      <c r="B332" s="4" t="s">
        <v>8</v>
      </c>
      <c r="C332" s="2">
        <v>6.13414149694779</v>
      </c>
      <c r="D332" s="2" t="str">
        <f>IFERROR(__xludf.DUMMYFUNCTION("TO_TEXT(ROUND(C332,2))"),"6,13")</f>
        <v>6,13</v>
      </c>
    </row>
    <row r="333">
      <c r="A333" s="2">
        <v>1.65829145728643E8</v>
      </c>
      <c r="B333" s="4" t="s">
        <v>9</v>
      </c>
      <c r="C333" s="2">
        <v>1.16311591601822</v>
      </c>
      <c r="D333" s="2" t="str">
        <f>IFERROR(__xludf.DUMMYFUNCTION("TO_TEXT(ROUND(C333,2))"),"1,16")</f>
        <v>1,16</v>
      </c>
    </row>
    <row r="334">
      <c r="A334" s="2">
        <v>1.65829145728643E8</v>
      </c>
      <c r="B334" s="4" t="s">
        <v>10</v>
      </c>
      <c r="C334" s="2">
        <v>0.150398541486751</v>
      </c>
      <c r="D334" s="2" t="str">
        <f>IFERROR(__xludf.DUMMYFUNCTION("TO_TEXT(ROUND(C334,2))"),"0,15")</f>
        <v>0,15</v>
      </c>
    </row>
    <row r="335">
      <c r="A335" s="2">
        <v>1.67336683417085E8</v>
      </c>
      <c r="B335" s="4" t="s">
        <v>8</v>
      </c>
      <c r="C335" s="2">
        <v>6.1307628047748</v>
      </c>
      <c r="D335" s="2" t="str">
        <f>IFERROR(__xludf.DUMMYFUNCTION("TO_TEXT(ROUND(C335,2))"),"6,13")</f>
        <v>6,13</v>
      </c>
    </row>
    <row r="336">
      <c r="A336" s="2">
        <v>1.67336683417085E8</v>
      </c>
      <c r="B336" s="4" t="s">
        <v>9</v>
      </c>
      <c r="C336" s="2">
        <v>1.15449567506088</v>
      </c>
      <c r="D336" s="2" t="str">
        <f>IFERROR(__xludf.DUMMYFUNCTION("TO_TEXT(ROUND(C336,2))"),"1,15")</f>
        <v>1,15</v>
      </c>
    </row>
    <row r="337">
      <c r="A337" s="2">
        <v>1.67336683417085E8</v>
      </c>
      <c r="B337" s="4" t="s">
        <v>10</v>
      </c>
      <c r="C337" s="2">
        <v>0.149239921428878</v>
      </c>
      <c r="D337" s="2" t="str">
        <f>IFERROR(__xludf.DUMMYFUNCTION("TO_TEXT(ROUND(C337,2))"),"0,15")</f>
        <v>0,15</v>
      </c>
    </row>
    <row r="338">
      <c r="A338" s="2">
        <v>1.68844221105528E8</v>
      </c>
      <c r="B338" s="4" t="s">
        <v>8</v>
      </c>
      <c r="C338" s="2">
        <v>6.12738783252793</v>
      </c>
      <c r="D338" s="2" t="str">
        <f>IFERROR(__xludf.DUMMYFUNCTION("TO_TEXT(ROUND(C338,2))"),"6,13")</f>
        <v>6,13</v>
      </c>
    </row>
    <row r="339">
      <c r="A339" s="2">
        <v>1.68844221105528E8</v>
      </c>
      <c r="B339" s="4" t="s">
        <v>9</v>
      </c>
      <c r="C339" s="2">
        <v>1.14600226906331</v>
      </c>
      <c r="D339" s="2" t="str">
        <f>IFERROR(__xludf.DUMMYFUNCTION("TO_TEXT(ROUND(C339,2))"),"1,15")</f>
        <v>1,15</v>
      </c>
    </row>
    <row r="340">
      <c r="A340" s="2">
        <v>1.68844221105528E8</v>
      </c>
      <c r="B340" s="4" t="s">
        <v>10</v>
      </c>
      <c r="C340" s="2">
        <v>0.148099016145085</v>
      </c>
      <c r="D340" s="2" t="str">
        <f>IFERROR(__xludf.DUMMYFUNCTION("TO_TEXT(ROUND(C340,2))"),"0,15")</f>
        <v>0,15</v>
      </c>
    </row>
    <row r="341">
      <c r="A341" s="2">
        <v>1.7035175879397E8</v>
      </c>
      <c r="B341" s="4" t="s">
        <v>8</v>
      </c>
      <c r="C341" s="2">
        <v>6.1240165740671</v>
      </c>
      <c r="D341" s="2" t="str">
        <f>IFERROR(__xludf.DUMMYFUNCTION("TO_TEXT(ROUND(C341,2))"),"6,12")</f>
        <v>6,12</v>
      </c>
    </row>
    <row r="342">
      <c r="A342" s="2">
        <v>1.7035175879397E8</v>
      </c>
      <c r="B342" s="4" t="s">
        <v>9</v>
      </c>
      <c r="C342" s="2">
        <v>1.13763291916672</v>
      </c>
      <c r="D342" s="2" t="str">
        <f>IFERROR(__xludf.DUMMYFUNCTION("TO_TEXT(ROUND(C342,2))"),"1,14")</f>
        <v>1,14</v>
      </c>
    </row>
    <row r="343">
      <c r="A343" s="2">
        <v>1.7035175879397E8</v>
      </c>
      <c r="B343" s="4" t="s">
        <v>10</v>
      </c>
      <c r="C343" s="2">
        <v>0.146975422441432</v>
      </c>
      <c r="D343" s="2" t="str">
        <f>IFERROR(__xludf.DUMMYFUNCTION("TO_TEXT(ROUND(C343,2))"),"0,15")</f>
        <v>0,15</v>
      </c>
    </row>
    <row r="344">
      <c r="A344" s="2">
        <v>1.71859296482412E8</v>
      </c>
      <c r="B344" s="4" t="s">
        <v>8</v>
      </c>
      <c r="C344" s="2">
        <v>6.12064902326579</v>
      </c>
      <c r="D344" s="2" t="str">
        <f>IFERROR(__xludf.DUMMYFUNCTION("TO_TEXT(ROUND(C344,2))"),"6,12")</f>
        <v>6,12</v>
      </c>
    </row>
    <row r="345">
      <c r="A345" s="2">
        <v>1.71859296482412E8</v>
      </c>
      <c r="B345" s="4" t="s">
        <v>9</v>
      </c>
      <c r="C345" s="2">
        <v>1.12938492710073</v>
      </c>
      <c r="D345" s="2" t="str">
        <f>IFERROR(__xludf.DUMMYFUNCTION("TO_TEXT(ROUND(C345,2))"),"1,13")</f>
        <v>1,13</v>
      </c>
    </row>
    <row r="346">
      <c r="A346" s="2">
        <v>1.71859296482412E8</v>
      </c>
      <c r="B346" s="4" t="s">
        <v>10</v>
      </c>
      <c r="C346" s="2">
        <v>0.145868749267613</v>
      </c>
      <c r="D346" s="2" t="str">
        <f>IFERROR(__xludf.DUMMYFUNCTION("TO_TEXT(ROUND(C346,2))"),"0,15")</f>
        <v>0,15</v>
      </c>
    </row>
    <row r="347">
      <c r="A347" s="2">
        <v>1.73366834170854E8</v>
      </c>
      <c r="B347" s="4" t="s">
        <v>8</v>
      </c>
      <c r="C347" s="2">
        <v>6.1172851740109</v>
      </c>
      <c r="D347" s="2" t="str">
        <f>IFERROR(__xludf.DUMMYFUNCTION("TO_TEXT(ROUND(C347,2))"),"6,12")</f>
        <v>6,12</v>
      </c>
    </row>
    <row r="348">
      <c r="A348" s="2">
        <v>1.73366834170854E8</v>
      </c>
      <c r="B348" s="4" t="s">
        <v>9</v>
      </c>
      <c r="C348" s="2">
        <v>1.12125567228301</v>
      </c>
      <c r="D348" s="2" t="str">
        <f>IFERROR(__xludf.DUMMYFUNCTION("TO_TEXT(ROUND(C348,2))"),"1,12")</f>
        <v>1,12</v>
      </c>
    </row>
    <row r="349">
      <c r="A349" s="2">
        <v>1.73366834170854E8</v>
      </c>
      <c r="B349" s="4" t="s">
        <v>10</v>
      </c>
      <c r="C349" s="2">
        <v>0.144778617263185</v>
      </c>
      <c r="D349" s="2" t="str">
        <f>IFERROR(__xludf.DUMMYFUNCTION("TO_TEXT(ROUND(C349,2))"),"0,14")</f>
        <v>0,14</v>
      </c>
    </row>
    <row r="350">
      <c r="A350" s="2">
        <v>1.74874371859297E8</v>
      </c>
      <c r="B350" s="4" t="s">
        <v>8</v>
      </c>
      <c r="C350" s="2">
        <v>6.11392502020278</v>
      </c>
      <c r="D350" s="2" t="str">
        <f>IFERROR(__xludf.DUMMYFUNCTION("TO_TEXT(ROUND(C350,2))"),"6,11")</f>
        <v>6,11</v>
      </c>
    </row>
    <row r="351">
      <c r="A351" s="2">
        <v>1.74874371859297E8</v>
      </c>
      <c r="B351" s="4" t="s">
        <v>9</v>
      </c>
      <c r="C351" s="2">
        <v>1.11324260904328</v>
      </c>
      <c r="D351" s="2" t="str">
        <f>IFERROR(__xludf.DUMMYFUNCTION("TO_TEXT(ROUND(C351,2))"),"1,11")</f>
        <v>1,11</v>
      </c>
    </row>
    <row r="352">
      <c r="A352" s="2">
        <v>1.74874371859297E8</v>
      </c>
      <c r="B352" s="4" t="s">
        <v>10</v>
      </c>
      <c r="C352" s="2">
        <v>0.143704658323995</v>
      </c>
      <c r="D352" s="2" t="str">
        <f>IFERROR(__xludf.DUMMYFUNCTION("TO_TEXT(ROUND(C352,2))"),"0,14")</f>
        <v>0,14</v>
      </c>
    </row>
    <row r="353">
      <c r="A353" s="2">
        <v>1.76381909547739E8</v>
      </c>
      <c r="B353" s="4" t="s">
        <v>8</v>
      </c>
      <c r="C353" s="2">
        <v>6.11056855575518</v>
      </c>
      <c r="D353" s="2" t="str">
        <f>IFERROR(__xludf.DUMMYFUNCTION("TO_TEXT(ROUND(C353,2))"),"6,11")</f>
        <v>6,11</v>
      </c>
    </row>
    <row r="354">
      <c r="A354" s="2">
        <v>1.76381909547739E8</v>
      </c>
      <c r="B354" s="4" t="s">
        <v>9</v>
      </c>
      <c r="C354" s="2">
        <v>1.10534326396551</v>
      </c>
      <c r="D354" s="2" t="str">
        <f>IFERROR(__xludf.DUMMYFUNCTION("TO_TEXT(ROUND(C354,2))"),"1,11")</f>
        <v>1,11</v>
      </c>
    </row>
    <row r="355">
      <c r="A355" s="2">
        <v>1.76381909547739E8</v>
      </c>
      <c r="B355" s="4" t="s">
        <v>10</v>
      </c>
      <c r="C355" s="2">
        <v>0.142646515187762</v>
      </c>
      <c r="D355" s="2" t="str">
        <f>IFERROR(__xludf.DUMMYFUNCTION("TO_TEXT(ROUND(C355,2))"),"0,14")</f>
        <v>0,14</v>
      </c>
    </row>
    <row r="356">
      <c r="A356" s="2">
        <v>1.77889447236181E8</v>
      </c>
      <c r="B356" s="4" t="s">
        <v>8</v>
      </c>
      <c r="C356" s="2">
        <v>6.10721577459521</v>
      </c>
      <c r="D356" s="2" t="str">
        <f>IFERROR(__xludf.DUMMYFUNCTION("TO_TEXT(ROUND(C356,2))"),"6,11")</f>
        <v>6,11</v>
      </c>
    </row>
    <row r="357">
      <c r="A357" s="2">
        <v>1.77889447236181E8</v>
      </c>
      <c r="B357" s="4" t="s">
        <v>9</v>
      </c>
      <c r="C357" s="2">
        <v>1.09755523334249</v>
      </c>
      <c r="D357" s="2" t="str">
        <f>IFERROR(__xludf.DUMMYFUNCTION("TO_TEXT(ROUND(C357,2))"),"1,1")</f>
        <v>1,1</v>
      </c>
    </row>
    <row r="358">
      <c r="A358" s="2">
        <v>1.77889447236181E8</v>
      </c>
      <c r="B358" s="4" t="s">
        <v>10</v>
      </c>
      <c r="C358" s="2">
        <v>0.141603841037837</v>
      </c>
      <c r="D358" s="2" t="str">
        <f>IFERROR(__xludf.DUMMYFUNCTION("TO_TEXT(ROUND(C358,2))"),"0,14")</f>
        <v>0,14</v>
      </c>
    </row>
    <row r="359">
      <c r="A359" s="2">
        <v>1.79396984924623E8</v>
      </c>
      <c r="B359" s="4" t="s">
        <v>8</v>
      </c>
      <c r="C359" s="2">
        <v>6.10386667066328</v>
      </c>
      <c r="D359" s="2" t="str">
        <f>IFERROR(__xludf.DUMMYFUNCTION("TO_TEXT(ROUND(C359,2))"),"6,1")</f>
        <v>6,1</v>
      </c>
    </row>
    <row r="360">
      <c r="A360" s="2">
        <v>1.79396984924623E8</v>
      </c>
      <c r="B360" s="4" t="s">
        <v>9</v>
      </c>
      <c r="C360" s="2">
        <v>1.0898761807372</v>
      </c>
      <c r="D360" s="2" t="str">
        <f>IFERROR(__xludf.DUMMYFUNCTION("TO_TEXT(ROUND(C360,2))"),"1,09")</f>
        <v>1,09</v>
      </c>
    </row>
    <row r="361">
      <c r="A361" s="2">
        <v>1.79396984924623E8</v>
      </c>
      <c r="B361" s="4" t="s">
        <v>10</v>
      </c>
      <c r="C361" s="2">
        <v>0.140576299124205</v>
      </c>
      <c r="D361" s="2" t="str">
        <f>IFERROR(__xludf.DUMMYFUNCTION("TO_TEXT(ROUND(C361,2))"),"0,14")</f>
        <v>0,14</v>
      </c>
    </row>
    <row r="362">
      <c r="A362" s="2">
        <v>1.80904522613065E8</v>
      </c>
      <c r="B362" s="4" t="s">
        <v>8</v>
      </c>
      <c r="C362" s="2">
        <v>6.10052123791311</v>
      </c>
      <c r="D362" s="2" t="str">
        <f>IFERROR(__xludf.DUMMYFUNCTION("TO_TEXT(ROUND(C362,2))"),"6,1")</f>
        <v>6,1</v>
      </c>
    </row>
    <row r="363">
      <c r="A363" s="2">
        <v>1.80904522613065E8</v>
      </c>
      <c r="B363" s="4" t="s">
        <v>9</v>
      </c>
      <c r="C363" s="2">
        <v>1.08230383464594</v>
      </c>
      <c r="D363" s="2" t="str">
        <f>IFERROR(__xludf.DUMMYFUNCTION("TO_TEXT(ROUND(C363,2))"),"1,08")</f>
        <v>1,08</v>
      </c>
    </row>
    <row r="364">
      <c r="A364" s="2">
        <v>1.80904522613065E8</v>
      </c>
      <c r="B364" s="4" t="s">
        <v>10</v>
      </c>
      <c r="C364" s="2">
        <v>0.139563562400881</v>
      </c>
      <c r="D364" s="2" t="str">
        <f>IFERROR(__xludf.DUMMYFUNCTION("TO_TEXT(ROUND(C364,2))"),"0,14")</f>
        <v>0,14</v>
      </c>
    </row>
    <row r="365">
      <c r="A365" s="2">
        <v>1.82412060301508E8</v>
      </c>
      <c r="B365" s="4" t="s">
        <v>8</v>
      </c>
      <c r="C365" s="2">
        <v>6.09717947031165</v>
      </c>
      <c r="D365" s="2" t="str">
        <f>IFERROR(__xludf.DUMMYFUNCTION("TO_TEXT(ROUND(C365,2))"),"6,1")</f>
        <v>6,1</v>
      </c>
    </row>
    <row r="366">
      <c r="A366" s="2">
        <v>1.82412060301508E8</v>
      </c>
      <c r="B366" s="4" t="s">
        <v>9</v>
      </c>
      <c r="C366" s="2">
        <v>1.07483598625808</v>
      </c>
      <c r="D366" s="2" t="str">
        <f>IFERROR(__xludf.DUMMYFUNCTION("TO_TEXT(ROUND(C366,2))"),"1,07")</f>
        <v>1,07</v>
      </c>
    </row>
    <row r="367">
      <c r="A367" s="2">
        <v>1.82412060301508E8</v>
      </c>
      <c r="B367" s="4" t="s">
        <v>10</v>
      </c>
      <c r="C367" s="2">
        <v>0.138565313178862</v>
      </c>
      <c r="D367" s="2" t="str">
        <f>IFERROR(__xludf.DUMMYFUNCTION("TO_TEXT(ROUND(C367,2))"),"0,14")</f>
        <v>0,14</v>
      </c>
    </row>
    <row r="368">
      <c r="A368" s="2">
        <v>1.8391959798995E8</v>
      </c>
      <c r="B368" s="4" t="s">
        <v>8</v>
      </c>
      <c r="C368" s="2">
        <v>6.09384136183906</v>
      </c>
      <c r="D368" s="2" t="str">
        <f>IFERROR(__xludf.DUMMYFUNCTION("TO_TEXT(ROUND(C368,2))"),"6,09")</f>
        <v>6,09</v>
      </c>
    </row>
    <row r="369">
      <c r="A369" s="2">
        <v>1.8391959798995E8</v>
      </c>
      <c r="B369" s="4" t="s">
        <v>9</v>
      </c>
      <c r="C369" s="2">
        <v>1.06747048730802</v>
      </c>
      <c r="D369" s="2" t="str">
        <f>IFERROR(__xludf.DUMMYFUNCTION("TO_TEXT(ROUND(C369,2))"),"1,07")</f>
        <v>1,07</v>
      </c>
    </row>
    <row r="370">
      <c r="A370" s="2">
        <v>1.8391959798995E8</v>
      </c>
      <c r="B370" s="4" t="s">
        <v>10</v>
      </c>
      <c r="C370" s="2">
        <v>0.137581242793864</v>
      </c>
      <c r="D370" s="2" t="str">
        <f>IFERROR(__xludf.DUMMYFUNCTION("TO_TEXT(ROUND(C370,2))"),"0,14")</f>
        <v>0,14</v>
      </c>
    </row>
    <row r="371">
      <c r="A371" s="2">
        <v>1.85427135678392E8</v>
      </c>
      <c r="B371" s="4" t="s">
        <v>8</v>
      </c>
      <c r="C371" s="2">
        <v>6.09050690648871</v>
      </c>
      <c r="D371" s="2" t="str">
        <f>IFERROR(__xludf.DUMMYFUNCTION("TO_TEXT(ROUND(C371,2))"),"6,09")</f>
        <v>6,09</v>
      </c>
    </row>
    <row r="372">
      <c r="A372" s="2">
        <v>1.85427135678392E8</v>
      </c>
      <c r="B372" s="4" t="s">
        <v>9</v>
      </c>
      <c r="C372" s="2">
        <v>1.06020524801482</v>
      </c>
      <c r="D372" s="2" t="str">
        <f>IFERROR(__xludf.DUMMYFUNCTION("TO_TEXT(ROUND(C372,2))"),"1,06")</f>
        <v>1,06</v>
      </c>
    </row>
    <row r="373">
      <c r="A373" s="2">
        <v>1.85427135678392E8</v>
      </c>
      <c r="B373" s="4" t="s">
        <v>10</v>
      </c>
      <c r="C373" s="2">
        <v>0.136611051288127</v>
      </c>
      <c r="D373" s="2" t="str">
        <f>IFERROR(__xludf.DUMMYFUNCTION("TO_TEXT(ROUND(C373,2))"),"0,14")</f>
        <v>0,14</v>
      </c>
    </row>
    <row r="374">
      <c r="A374" s="2">
        <v>1.86934673366834E8</v>
      </c>
      <c r="B374" s="4" t="s">
        <v>8</v>
      </c>
      <c r="C374" s="2">
        <v>6.08717609826706</v>
      </c>
      <c r="D374" s="2" t="str">
        <f>IFERROR(__xludf.DUMMYFUNCTION("TO_TEXT(ROUND(C374,2))"),"6,09")</f>
        <v>6,09</v>
      </c>
    </row>
    <row r="375">
      <c r="A375" s="2">
        <v>1.86934673366834E8</v>
      </c>
      <c r="B375" s="4" t="s">
        <v>9</v>
      </c>
      <c r="C375" s="2">
        <v>1.05303823510543</v>
      </c>
      <c r="D375" s="2" t="str">
        <f>IFERROR(__xludf.DUMMYFUNCTION("TO_TEXT(ROUND(C375,2))"),"1,05")</f>
        <v>1,05</v>
      </c>
    </row>
    <row r="376">
      <c r="A376" s="2">
        <v>1.86934673366834E8</v>
      </c>
      <c r="B376" s="4" t="s">
        <v>10</v>
      </c>
      <c r="C376" s="2">
        <v>0.135654447105574</v>
      </c>
      <c r="D376" s="2" t="str">
        <f>IFERROR(__xludf.DUMMYFUNCTION("TO_TEXT(ROUND(C376,2))"),"0,14")</f>
        <v>0,14</v>
      </c>
    </row>
    <row r="377">
      <c r="A377" s="2">
        <v>1.88442211055276E8</v>
      </c>
      <c r="B377" s="4" t="s">
        <v>8</v>
      </c>
      <c r="C377" s="2">
        <v>6.08384893119371</v>
      </c>
      <c r="D377" s="2" t="str">
        <f>IFERROR(__xludf.DUMMYFUNCTION("TO_TEXT(ROUND(C377,2))"),"6,08")</f>
        <v>6,08</v>
      </c>
    </row>
    <row r="378">
      <c r="A378" s="2">
        <v>1.88442211055276E8</v>
      </c>
      <c r="B378" s="4" t="s">
        <v>9</v>
      </c>
      <c r="C378" s="2">
        <v>1.04596746991753</v>
      </c>
      <c r="D378" s="2" t="str">
        <f>IFERROR(__xludf.DUMMYFUNCTION("TO_TEXT(ROUND(C378,2))"),"1,05")</f>
        <v>1,05</v>
      </c>
    </row>
    <row r="379">
      <c r="A379" s="2">
        <v>1.88442211055276E8</v>
      </c>
      <c r="B379" s="4" t="s">
        <v>10</v>
      </c>
      <c r="C379" s="2">
        <v>0.134711146799707</v>
      </c>
      <c r="D379" s="2" t="str">
        <f>IFERROR(__xludf.DUMMYFUNCTION("TO_TEXT(ROUND(C379,2))"),"0,13")</f>
        <v>0,13</v>
      </c>
    </row>
    <row r="380">
      <c r="A380" s="2">
        <v>1.89949748743719E8</v>
      </c>
      <c r="B380" s="4" t="s">
        <v>8</v>
      </c>
      <c r="C380" s="2">
        <v>6.08052539930131</v>
      </c>
      <c r="D380" s="2" t="str">
        <f>IFERROR(__xludf.DUMMYFUNCTION("TO_TEXT(ROUND(C380,2))"),"6,08")</f>
        <v>6,08</v>
      </c>
    </row>
    <row r="381">
      <c r="A381" s="2">
        <v>1.89949748743719E8</v>
      </c>
      <c r="B381" s="4" t="s">
        <v>9</v>
      </c>
      <c r="C381" s="2">
        <v>1.03899102657827</v>
      </c>
      <c r="D381" s="2" t="str">
        <f>IFERROR(__xludf.DUMMYFUNCTION("TO_TEXT(ROUND(C381,2))"),"1,04")</f>
        <v>1,04</v>
      </c>
    </row>
    <row r="382">
      <c r="A382" s="2">
        <v>1.89949748743719E8</v>
      </c>
      <c r="B382" s="4" t="s">
        <v>10</v>
      </c>
      <c r="C382" s="2">
        <v>0.133780874753586</v>
      </c>
      <c r="D382" s="2" t="str">
        <f>IFERROR(__xludf.DUMMYFUNCTION("TO_TEXT(ROUND(C382,2))"),"0,13")</f>
        <v>0,13</v>
      </c>
    </row>
    <row r="383">
      <c r="A383" s="2">
        <v>1.91457286432161E8</v>
      </c>
      <c r="B383" s="4" t="s">
        <v>8</v>
      </c>
      <c r="C383" s="2">
        <v>6.07720549663556</v>
      </c>
      <c r="D383" s="2" t="str">
        <f>IFERROR(__xludf.DUMMYFUNCTION("TO_TEXT(ROUND(C383,2))"),"6,08")</f>
        <v>6,08</v>
      </c>
    </row>
    <row r="384">
      <c r="A384" s="2">
        <v>1.91457286432161E8</v>
      </c>
      <c r="B384" s="4" t="s">
        <v>9</v>
      </c>
      <c r="C384" s="2">
        <v>1.03210703025553</v>
      </c>
      <c r="D384" s="2" t="str">
        <f>IFERROR(__xludf.DUMMYFUNCTION("TO_TEXT(ROUND(C384,2))"),"1,03")</f>
        <v>1,03</v>
      </c>
    </row>
    <row r="385">
      <c r="A385" s="2">
        <v>1.91457286432161E8</v>
      </c>
      <c r="B385" s="4" t="s">
        <v>10</v>
      </c>
      <c r="C385" s="2">
        <v>0.132863362911349</v>
      </c>
      <c r="D385" s="2" t="str">
        <f>IFERROR(__xludf.DUMMYFUNCTION("TO_TEXT(ROUND(C385,2))"),"0,13")</f>
        <v>0,13</v>
      </c>
    </row>
    <row r="386">
      <c r="A386" s="2">
        <v>1.92964824120603E8</v>
      </c>
      <c r="B386" s="4" t="s">
        <v>8</v>
      </c>
      <c r="C386" s="2">
        <v>6.07388921725513</v>
      </c>
      <c r="D386" s="2" t="str">
        <f>IFERROR(__xludf.DUMMYFUNCTION("TO_TEXT(ROUND(C386,2))"),"6,07")</f>
        <v>6,07</v>
      </c>
    </row>
    <row r="387">
      <c r="A387" s="2">
        <v>1.92964824120603E8</v>
      </c>
      <c r="B387" s="4" t="s">
        <v>9</v>
      </c>
      <c r="C387" s="2">
        <v>1.02531365547807</v>
      </c>
      <c r="D387" s="2" t="str">
        <f>IFERROR(__xludf.DUMMYFUNCTION("TO_TEXT(ROUND(C387,2))"),"1,03")</f>
        <v>1,03</v>
      </c>
    </row>
    <row r="388">
      <c r="A388" s="2">
        <v>1.92964824120603E8</v>
      </c>
      <c r="B388" s="4" t="s">
        <v>10</v>
      </c>
      <c r="C388" s="2">
        <v>0.131958350520692</v>
      </c>
      <c r="D388" s="2" t="str">
        <f>IFERROR(__xludf.DUMMYFUNCTION("TO_TEXT(ROUND(C388,2))"),"0,13")</f>
        <v>0,13</v>
      </c>
    </row>
    <row r="389">
      <c r="A389" s="2">
        <v>1.94472361809045E8</v>
      </c>
      <c r="B389" s="4" t="s">
        <v>8</v>
      </c>
      <c r="C389" s="2">
        <v>6.07057655523168</v>
      </c>
      <c r="D389" s="2" t="str">
        <f>IFERROR(__xludf.DUMMYFUNCTION("TO_TEXT(ROUND(C389,2))"),"6,07")</f>
        <v>6,07</v>
      </c>
    </row>
    <row r="390">
      <c r="A390" s="2">
        <v>1.94472361809045E8</v>
      </c>
      <c r="B390" s="4" t="s">
        <v>9</v>
      </c>
      <c r="C390" s="2">
        <v>1.01860912452172</v>
      </c>
      <c r="D390" s="2" t="str">
        <f>IFERROR(__xludf.DUMMYFUNCTION("TO_TEXT(ROUND(C390,2))"),"1,02")</f>
        <v>1,02</v>
      </c>
    </row>
    <row r="391">
      <c r="A391" s="2">
        <v>1.94472361809045E8</v>
      </c>
      <c r="B391" s="4" t="s">
        <v>10</v>
      </c>
      <c r="C391" s="2">
        <v>0.131065583885812</v>
      </c>
      <c r="D391" s="2" t="str">
        <f>IFERROR(__xludf.DUMMYFUNCTION("TO_TEXT(ROUND(C391,2))"),"0,13")</f>
        <v>0,13</v>
      </c>
    </row>
    <row r="392">
      <c r="A392" s="2">
        <v>1.95979899497488E8</v>
      </c>
      <c r="B392" s="4" t="s">
        <v>8</v>
      </c>
      <c r="C392" s="2">
        <v>6.06726750464977</v>
      </c>
      <c r="D392" s="2" t="str">
        <f>IFERROR(__xludf.DUMMYFUNCTION("TO_TEXT(ROUND(C392,2))"),"6,07")</f>
        <v>6,07</v>
      </c>
    </row>
    <row r="393">
      <c r="A393" s="2">
        <v>1.95979899497488E8</v>
      </c>
      <c r="B393" s="4" t="s">
        <v>9</v>
      </c>
      <c r="C393" s="2">
        <v>1.01199170585841</v>
      </c>
      <c r="D393" s="2" t="str">
        <f>IFERROR(__xludf.DUMMYFUNCTION("TO_TEXT(ROUND(C393,2))"),"1,01")</f>
        <v>1,01</v>
      </c>
    </row>
    <row r="394">
      <c r="A394" s="2">
        <v>1.95979899497488E8</v>
      </c>
      <c r="B394" s="4" t="s">
        <v>10</v>
      </c>
      <c r="C394" s="2">
        <v>0.130184816130301</v>
      </c>
      <c r="D394" s="2" t="str">
        <f>IFERROR(__xludf.DUMMYFUNCTION("TO_TEXT(ROUND(C394,2))"),"0,13")</f>
        <v>0,13</v>
      </c>
    </row>
    <row r="395">
      <c r="A395" s="2">
        <v>1.9748743718593E8</v>
      </c>
      <c r="B395" s="4" t="s">
        <v>8</v>
      </c>
      <c r="C395" s="2">
        <v>6.06396205960688</v>
      </c>
      <c r="D395" s="2" t="str">
        <f>IFERROR(__xludf.DUMMYFUNCTION("TO_TEXT(ROUND(C395,2))"),"6,06")</f>
        <v>6,06</v>
      </c>
    </row>
    <row r="396">
      <c r="A396" s="2">
        <v>1.9748743718593E8</v>
      </c>
      <c r="B396" s="4" t="s">
        <v>9</v>
      </c>
      <c r="C396" s="2">
        <v>1.00545971266532</v>
      </c>
      <c r="D396" s="2" t="str">
        <f>IFERROR(__xludf.DUMMYFUNCTION("TO_TEXT(ROUND(C396,2))"),"1,01")</f>
        <v>1,01</v>
      </c>
    </row>
    <row r="397">
      <c r="A397" s="2">
        <v>1.9748743718593E8</v>
      </c>
      <c r="B397" s="4" t="s">
        <v>10</v>
      </c>
      <c r="C397" s="2">
        <v>0.129315806969543</v>
      </c>
      <c r="D397" s="2" t="str">
        <f>IFERROR(__xludf.DUMMYFUNCTION("TO_TEXT(ROUND(C397,2))"),"0,13")</f>
        <v>0,13</v>
      </c>
    </row>
    <row r="398">
      <c r="A398" s="2">
        <v>1.98994974874372E8</v>
      </c>
      <c r="B398" s="4" t="s">
        <v>8</v>
      </c>
      <c r="C398" s="2">
        <v>6.06066021421332</v>
      </c>
      <c r="D398" s="2" t="str">
        <f>IFERROR(__xludf.DUMMYFUNCTION("TO_TEXT(ROUND(C398,2))"),"6,06")</f>
        <v>6,06</v>
      </c>
    </row>
    <row r="399">
      <c r="A399" s="2">
        <v>1.98994974874372E8</v>
      </c>
      <c r="B399" s="4" t="s">
        <v>9</v>
      </c>
      <c r="C399" s="2">
        <v>0.99901150139133</v>
      </c>
      <c r="D399" s="2" t="str">
        <f>IFERROR(__xludf.DUMMYFUNCTION("TO_TEXT(ROUND(C399,2))"),"1")</f>
        <v>1</v>
      </c>
    </row>
    <row r="400">
      <c r="A400" s="2">
        <v>1.98994974874372E8</v>
      </c>
      <c r="B400" s="4" t="s">
        <v>10</v>
      </c>
      <c r="C400" s="2">
        <v>0.128458322492172</v>
      </c>
      <c r="D400" s="2" t="str">
        <f>IFERROR(__xludf.DUMMYFUNCTION("TO_TEXT(ROUND(C400,2))"),"0,13")</f>
        <v>0,13</v>
      </c>
    </row>
    <row r="401">
      <c r="A401" s="2">
        <v>2.00502512562814E8</v>
      </c>
      <c r="B401" s="4" t="s">
        <v>8</v>
      </c>
      <c r="C401" s="2">
        <v>6.05736196259224</v>
      </c>
      <c r="D401" s="2" t="str">
        <f>IFERROR(__xludf.DUMMYFUNCTION("TO_TEXT(ROUND(C401,2))"),"6,06")</f>
        <v>6,06</v>
      </c>
    </row>
    <row r="402">
      <c r="A402" s="2">
        <v>2.00502512562814E8</v>
      </c>
      <c r="B402" s="4" t="s">
        <v>9</v>
      </c>
      <c r="C402" s="2">
        <v>0.992645470378308</v>
      </c>
      <c r="D402" s="2" t="str">
        <f>IFERROR(__xludf.DUMMYFUNCTION("TO_TEXT(ROUND(C402,2))"),"0,99")</f>
        <v>0,99</v>
      </c>
    </row>
    <row r="403">
      <c r="A403" s="2">
        <v>2.00502512562814E8</v>
      </c>
      <c r="B403" s="4" t="s">
        <v>10</v>
      </c>
      <c r="C403" s="2">
        <v>0.127612134950151</v>
      </c>
      <c r="D403" s="2" t="str">
        <f>IFERROR(__xludf.DUMMYFUNCTION("TO_TEXT(ROUND(C403,2))"),"0,13")</f>
        <v>0,13</v>
      </c>
    </row>
    <row r="404">
      <c r="A404" s="2">
        <v>2.02010050251256E8</v>
      </c>
      <c r="B404" s="4" t="s">
        <v>8</v>
      </c>
      <c r="C404" s="2">
        <v>6.05406729887955</v>
      </c>
      <c r="D404" s="2" t="str">
        <f>IFERROR(__xludf.DUMMYFUNCTION("TO_TEXT(ROUND(C404,2))"),"6,05")</f>
        <v>6,05</v>
      </c>
    </row>
    <row r="405">
      <c r="A405" s="2">
        <v>2.02010050251256E8</v>
      </c>
      <c r="B405" s="4" t="s">
        <v>9</v>
      </c>
      <c r="C405" s="2">
        <v>0.986360058534806</v>
      </c>
      <c r="D405" s="2" t="str">
        <f>IFERROR(__xludf.DUMMYFUNCTION("TO_TEXT(ROUND(C405,2))"),"0,99")</f>
        <v>0,99</v>
      </c>
    </row>
    <row r="406">
      <c r="A406" s="2">
        <v>2.02010050251256E8</v>
      </c>
      <c r="B406" s="4" t="s">
        <v>10</v>
      </c>
      <c r="C406" s="2">
        <v>0.126777022557111</v>
      </c>
      <c r="D406" s="2" t="str">
        <f>IFERROR(__xludf.DUMMYFUNCTION("TO_TEXT(ROUND(C406,2))"),"0,13")</f>
        <v>0,13</v>
      </c>
    </row>
    <row r="407">
      <c r="A407" s="2">
        <v>2.03517587939699E8</v>
      </c>
      <c r="B407" s="4" t="s">
        <v>8</v>
      </c>
      <c r="C407" s="2">
        <v>6.05077621722394</v>
      </c>
      <c r="D407" s="2" t="str">
        <f>IFERROR(__xludf.DUMMYFUNCTION("TO_TEXT(ROUND(C407,2))"),"6,05")</f>
        <v>6,05</v>
      </c>
    </row>
    <row r="408">
      <c r="A408" s="2">
        <v>2.03517587939699E8</v>
      </c>
      <c r="B408" s="4" t="s">
        <v>9</v>
      </c>
      <c r="C408" s="2">
        <v>0.980153744059792</v>
      </c>
      <c r="D408" s="2" t="str">
        <f>IFERROR(__xludf.DUMMYFUNCTION("TO_TEXT(ROUND(C408,2))"),"0,98")</f>
        <v>0,98</v>
      </c>
    </row>
    <row r="409">
      <c r="A409" s="2">
        <v>2.03517587939699E8</v>
      </c>
      <c r="B409" s="4" t="s">
        <v>10</v>
      </c>
      <c r="C409" s="2">
        <v>0.125952769294546</v>
      </c>
      <c r="D409" s="2" t="str">
        <f>IFERROR(__xludf.DUMMYFUNCTION("TO_TEXT(ROUND(C409,2))"),"0,13")</f>
        <v>0,13</v>
      </c>
    </row>
    <row r="410">
      <c r="A410" s="2">
        <v>2.05025125628141E8</v>
      </c>
      <c r="B410" s="4" t="s">
        <v>8</v>
      </c>
      <c r="C410" s="2">
        <v>6.0474887117868</v>
      </c>
      <c r="D410" s="2" t="str">
        <f>IFERROR(__xludf.DUMMYFUNCTION("TO_TEXT(ROUND(C410,2))"),"6,05")</f>
        <v>6,05</v>
      </c>
    </row>
    <row r="411">
      <c r="A411" s="2">
        <v>2.05025125628141E8</v>
      </c>
      <c r="B411" s="4" t="s">
        <v>9</v>
      </c>
      <c r="C411" s="2">
        <v>0.974025043214275</v>
      </c>
      <c r="D411" s="2" t="str">
        <f>IFERROR(__xludf.DUMMYFUNCTION("TO_TEXT(ROUND(C411,2))"),"0,97")</f>
        <v>0,97</v>
      </c>
    </row>
    <row r="412">
      <c r="A412" s="2">
        <v>2.05025125628141E8</v>
      </c>
      <c r="B412" s="4" t="s">
        <v>10</v>
      </c>
      <c r="C412" s="2">
        <v>0.125139164725523</v>
      </c>
      <c r="D412" s="2" t="str">
        <f>IFERROR(__xludf.DUMMYFUNCTION("TO_TEXT(ROUND(C412,2))"),"0,13")</f>
        <v>0,13</v>
      </c>
    </row>
    <row r="413">
      <c r="A413" s="2">
        <v>2.06532663316583E8</v>
      </c>
      <c r="B413" s="4" t="s">
        <v>8</v>
      </c>
      <c r="C413" s="2">
        <v>6.04420477674221</v>
      </c>
      <c r="D413" s="2" t="str">
        <f>IFERROR(__xludf.DUMMYFUNCTION("TO_TEXT(ROUND(C413,2))"),"6,04")</f>
        <v>6,04</v>
      </c>
    </row>
    <row r="414">
      <c r="A414" s="2">
        <v>2.06532663316583E8</v>
      </c>
      <c r="B414" s="4" t="s">
        <v>9</v>
      </c>
      <c r="C414" s="2">
        <v>0.967972509138729</v>
      </c>
      <c r="D414" s="2" t="str">
        <f>IFERROR(__xludf.DUMMYFUNCTION("TO_TEXT(ROUND(C414,2))"),"0,97")</f>
        <v>0,97</v>
      </c>
    </row>
    <row r="415">
      <c r="A415" s="2">
        <v>2.06532663316583E8</v>
      </c>
      <c r="B415" s="4" t="s">
        <v>10</v>
      </c>
      <c r="C415" s="2">
        <v>0.124336003815563</v>
      </c>
      <c r="D415" s="2" t="str">
        <f>IFERROR(__xludf.DUMMYFUNCTION("TO_TEXT(ROUND(C415,2))"),"0,12")</f>
        <v>0,12</v>
      </c>
    </row>
    <row r="416">
      <c r="A416" s="2">
        <v>2.08040201005025E8</v>
      </c>
      <c r="B416" s="4" t="s">
        <v>8</v>
      </c>
      <c r="C416" s="2">
        <v>6.04092440627689</v>
      </c>
      <c r="D416" s="2" t="str">
        <f>IFERROR(__xludf.DUMMYFUNCTION("TO_TEXT(ROUND(C416,2))"),"6,04")</f>
        <v>6,04</v>
      </c>
    </row>
    <row r="417">
      <c r="A417" s="2">
        <v>2.08040201005025E8</v>
      </c>
      <c r="B417" s="4" t="s">
        <v>9</v>
      </c>
      <c r="C417" s="2">
        <v>0.961994730714337</v>
      </c>
      <c r="D417" s="2" t="str">
        <f>IFERROR(__xludf.DUMMYFUNCTION("TO_TEXT(ROUND(C417,2))"),"0,96")</f>
        <v>0,96</v>
      </c>
    </row>
    <row r="418">
      <c r="A418" s="2">
        <v>2.08040201005025E8</v>
      </c>
      <c r="B418" s="4" t="s">
        <v>10</v>
      </c>
      <c r="C418" s="2">
        <v>0.123543086760385</v>
      </c>
      <c r="D418" s="2" t="str">
        <f>IFERROR(__xludf.DUMMYFUNCTION("TO_TEXT(ROUND(C418,2))"),"0,12")</f>
        <v>0,12</v>
      </c>
    </row>
    <row r="419">
      <c r="A419" s="2">
        <v>2.09547738693467E8</v>
      </c>
      <c r="B419" s="4" t="s">
        <v>8</v>
      </c>
      <c r="C419" s="2">
        <v>6.03764759459018</v>
      </c>
      <c r="D419" s="2" t="str">
        <f>IFERROR(__xludf.DUMMYFUNCTION("TO_TEXT(ROUND(C419,2))"),"6,04")</f>
        <v>6,04</v>
      </c>
    </row>
    <row r="420">
      <c r="A420" s="2">
        <v>2.09547738693467E8</v>
      </c>
      <c r="B420" s="4" t="s">
        <v>9</v>
      </c>
      <c r="C420" s="2">
        <v>0.956090331466166</v>
      </c>
      <c r="D420" s="2" t="str">
        <f>IFERROR(__xludf.DUMMYFUNCTION("TO_TEXT(ROUND(C420,2))"),"0,96")</f>
        <v>0,96</v>
      </c>
    </row>
    <row r="421">
      <c r="A421" s="2">
        <v>2.09547738693467E8</v>
      </c>
      <c r="B421" s="4" t="s">
        <v>10</v>
      </c>
      <c r="C421" s="2">
        <v>0.122760218820184</v>
      </c>
      <c r="D421" s="2" t="str">
        <f>IFERROR(__xludf.DUMMYFUNCTION("TO_TEXT(ROUND(C421,2))"),"0,12")</f>
        <v>0,12</v>
      </c>
    </row>
    <row r="422">
      <c r="A422" s="2">
        <v>2.1105527638191E8</v>
      </c>
      <c r="B422" s="4" t="s">
        <v>8</v>
      </c>
      <c r="C422" s="2">
        <v>6.03437433589399</v>
      </c>
      <c r="D422" s="2" t="str">
        <f>IFERROR(__xludf.DUMMYFUNCTION("TO_TEXT(ROUND(C422,2))"),"6,03")</f>
        <v>6,03</v>
      </c>
    </row>
    <row r="423">
      <c r="A423" s="2">
        <v>2.1105527638191E8</v>
      </c>
      <c r="B423" s="4" t="s">
        <v>9</v>
      </c>
      <c r="C423" s="2">
        <v>0.950257968506494</v>
      </c>
      <c r="D423" s="2" t="str">
        <f>IFERROR(__xludf.DUMMYFUNCTION("TO_TEXT(ROUND(C423,2))"),"0,95")</f>
        <v>0,95</v>
      </c>
    </row>
    <row r="424">
      <c r="A424" s="2">
        <v>2.1105527638191E8</v>
      </c>
      <c r="B424" s="4" t="s">
        <v>10</v>
      </c>
      <c r="C424" s="2">
        <v>0.121987210160183</v>
      </c>
      <c r="D424" s="2" t="str">
        <f>IFERROR(__xludf.DUMMYFUNCTION("TO_TEXT(ROUND(C424,2))"),"0,12")</f>
        <v>0,12</v>
      </c>
    </row>
    <row r="425">
      <c r="A425" s="2">
        <v>2.12562814070352E8</v>
      </c>
      <c r="B425" s="4" t="s">
        <v>8</v>
      </c>
      <c r="C425" s="2">
        <v>6.03110462441279</v>
      </c>
      <c r="D425" s="2" t="str">
        <f>IFERROR(__xludf.DUMMYFUNCTION("TO_TEXT(ROUND(C425,2))"),"6,03")</f>
        <v>6,03</v>
      </c>
    </row>
    <row r="426">
      <c r="A426" s="2">
        <v>2.12562814070352E8</v>
      </c>
      <c r="B426" s="4" t="s">
        <v>9</v>
      </c>
      <c r="C426" s="2">
        <v>0.94449633151657</v>
      </c>
      <c r="D426" s="2" t="str">
        <f>IFERROR(__xludf.DUMMYFUNCTION("TO_TEXT(ROUND(C426,2))"),"0,94")</f>
        <v>0,94</v>
      </c>
    </row>
    <row r="427">
      <c r="A427" s="2">
        <v>2.12562814070352E8</v>
      </c>
      <c r="B427" s="4" t="s">
        <v>10</v>
      </c>
      <c r="C427" s="2">
        <v>0.121223875697168</v>
      </c>
      <c r="D427" s="2" t="str">
        <f>IFERROR(__xludf.DUMMYFUNCTION("TO_TEXT(ROUND(C427,2))"),"0,12")</f>
        <v>0,12</v>
      </c>
    </row>
    <row r="428">
      <c r="A428" s="2">
        <v>2.14070351758794E8</v>
      </c>
      <c r="B428" s="4" t="s">
        <v>8</v>
      </c>
      <c r="C428" s="2">
        <v>6.02783845438355</v>
      </c>
      <c r="D428" s="2" t="str">
        <f>IFERROR(__xludf.DUMMYFUNCTION("TO_TEXT(ROUND(C428,2))"),"6,03")</f>
        <v>6,03</v>
      </c>
    </row>
    <row r="429">
      <c r="A429" s="2">
        <v>2.14070351758794E8</v>
      </c>
      <c r="B429" s="4" t="s">
        <v>9</v>
      </c>
      <c r="C429" s="2">
        <v>0.938804141765203</v>
      </c>
      <c r="D429" s="2" t="str">
        <f>IFERROR(__xludf.DUMMYFUNCTION("TO_TEXT(ROUND(C429,2))"),"0,94")</f>
        <v>0,94</v>
      </c>
    </row>
    <row r="430">
      <c r="A430" s="2">
        <v>2.14070351758794E8</v>
      </c>
      <c r="B430" s="4" t="s">
        <v>10</v>
      </c>
      <c r="C430" s="2">
        <v>0.120470034951744</v>
      </c>
      <c r="D430" s="2" t="str">
        <f>IFERROR(__xludf.DUMMYFUNCTION("TO_TEXT(ROUND(C430,2))"),"0,12")</f>
        <v>0,12</v>
      </c>
    </row>
    <row r="431">
      <c r="A431" s="2">
        <v>2.15577889447236E8</v>
      </c>
      <c r="B431" s="4" t="s">
        <v>8</v>
      </c>
      <c r="C431" s="2">
        <v>6.02457582005572</v>
      </c>
      <c r="D431" s="2" t="str">
        <f>IFERROR(__xludf.DUMMYFUNCTION("TO_TEXT(ROUND(C431,2))"),"6,02")</f>
        <v>6,02</v>
      </c>
    </row>
    <row r="432">
      <c r="A432" s="2">
        <v>2.15577889447236E8</v>
      </c>
      <c r="B432" s="4" t="s">
        <v>9</v>
      </c>
      <c r="C432" s="2">
        <v>0.933180151162617</v>
      </c>
      <c r="D432" s="2" t="str">
        <f>IFERROR(__xludf.DUMMYFUNCTION("TO_TEXT(ROUND(C432,2))"),"0,93")</f>
        <v>0,93</v>
      </c>
    </row>
    <row r="433">
      <c r="A433" s="2">
        <v>2.15577889447236E8</v>
      </c>
      <c r="B433" s="4" t="s">
        <v>10</v>
      </c>
      <c r="C433" s="2">
        <v>0.119725511906077</v>
      </c>
      <c r="D433" s="2" t="str">
        <f>IFERROR(__xludf.DUMMYFUNCTION("TO_TEXT(ROUND(C433,2))"),"0,12")</f>
        <v>0,12</v>
      </c>
    </row>
    <row r="434">
      <c r="A434" s="2">
        <v>2.17085427135678E8</v>
      </c>
      <c r="B434" s="4" t="s">
        <v>8</v>
      </c>
      <c r="C434" s="2">
        <v>6.02131671569119</v>
      </c>
      <c r="D434" s="2" t="str">
        <f>IFERROR(__xludf.DUMMYFUNCTION("TO_TEXT(ROUND(C434,2))"),"6,02")</f>
        <v>6,02</v>
      </c>
    </row>
    <row r="435">
      <c r="A435" s="2">
        <v>2.17085427135678E8</v>
      </c>
      <c r="B435" s="4" t="s">
        <v>9</v>
      </c>
      <c r="C435" s="2">
        <v>0.927623141348115</v>
      </c>
      <c r="D435" s="2" t="str">
        <f>IFERROR(__xludf.DUMMYFUNCTION("TO_TEXT(ROUND(C435,2))"),"0,93")</f>
        <v>0,93</v>
      </c>
    </row>
    <row r="436">
      <c r="A436" s="2">
        <v>2.17085427135678E8</v>
      </c>
      <c r="B436" s="4" t="s">
        <v>10</v>
      </c>
      <c r="C436" s="2">
        <v>0.118990134866875</v>
      </c>
      <c r="D436" s="2" t="str">
        <f>IFERROR(__xludf.DUMMYFUNCTION("TO_TEXT(ROUND(C436,2))"),"0,12")</f>
        <v>0,12</v>
      </c>
    </row>
    <row r="437">
      <c r="A437" s="2">
        <v>2.18592964824121E8</v>
      </c>
      <c r="B437" s="4" t="s">
        <v>8</v>
      </c>
      <c r="C437" s="2">
        <v>6.01806113556427</v>
      </c>
      <c r="D437" s="2" t="str">
        <f>IFERROR(__xludf.DUMMYFUNCTION("TO_TEXT(ROUND(C437,2))"),"6,02")</f>
        <v>6,02</v>
      </c>
    </row>
    <row r="438">
      <c r="A438" s="2">
        <v>2.18592964824121E8</v>
      </c>
      <c r="B438" s="4" t="s">
        <v>9</v>
      </c>
      <c r="C438" s="2">
        <v>0.922131922810154</v>
      </c>
      <c r="D438" s="2" t="str">
        <f>IFERROR(__xludf.DUMMYFUNCTION("TO_TEXT(ROUND(C438,2))"),"0,92")</f>
        <v>0,92</v>
      </c>
    </row>
    <row r="439">
      <c r="A439" s="2">
        <v>2.18592964824121E8</v>
      </c>
      <c r="B439" s="4" t="s">
        <v>10</v>
      </c>
      <c r="C439" s="2">
        <v>0.118263736333387</v>
      </c>
      <c r="D439" s="2" t="str">
        <f>IFERROR(__xludf.DUMMYFUNCTION("TO_TEXT(ROUND(C439,2))"),"0,12")</f>
        <v>0,12</v>
      </c>
    </row>
    <row r="440">
      <c r="A440" s="2">
        <v>2.20100502512563E8</v>
      </c>
      <c r="B440" s="4" t="s">
        <v>8</v>
      </c>
      <c r="C440" s="2">
        <v>6.01480907396163</v>
      </c>
      <c r="D440" s="2" t="str">
        <f>IFERROR(__xludf.DUMMYFUNCTION("TO_TEXT(ROUND(C440,2))"),"6,01")</f>
        <v>6,01</v>
      </c>
    </row>
    <row r="441">
      <c r="A441" s="2">
        <v>2.20100502512563E8</v>
      </c>
      <c r="B441" s="4" t="s">
        <v>9</v>
      </c>
      <c r="C441" s="2">
        <v>0.916705334037478</v>
      </c>
      <c r="D441" s="2" t="str">
        <f>IFERROR(__xludf.DUMMYFUNCTION("TO_TEXT(ROUND(C441,2))"),"0,92")</f>
        <v>0,92</v>
      </c>
    </row>
    <row r="442">
      <c r="A442" s="2">
        <v>2.20100502512563E8</v>
      </c>
      <c r="B442" s="4" t="s">
        <v>10</v>
      </c>
      <c r="C442" s="2">
        <v>0.117546152870205</v>
      </c>
      <c r="D442" s="2" t="str">
        <f>IFERROR(__xludf.DUMMYFUNCTION("TO_TEXT(ROUND(C442,2))"),"0,12")</f>
        <v>0,12</v>
      </c>
    </row>
    <row r="443">
      <c r="A443" s="2">
        <v>2.21608040201005E8</v>
      </c>
      <c r="B443" s="4" t="s">
        <v>8</v>
      </c>
      <c r="C443" s="2">
        <v>6.0115605251823</v>
      </c>
      <c r="D443" s="2" t="str">
        <f>IFERROR(__xludf.DUMMYFUNCTION("TO_TEXT(ROUND(C443,2))"),"6,01")</f>
        <v>6,01</v>
      </c>
    </row>
    <row r="444">
      <c r="A444" s="2">
        <v>2.21608040201005E8</v>
      </c>
      <c r="B444" s="4" t="s">
        <v>9</v>
      </c>
      <c r="C444" s="2">
        <v>0.911342240700055</v>
      </c>
      <c r="D444" s="2" t="str">
        <f>IFERROR(__xludf.DUMMYFUNCTION("TO_TEXT(ROUND(C444,2))"),"0,91")</f>
        <v>0,91</v>
      </c>
    </row>
    <row r="445">
      <c r="A445" s="2">
        <v>2.21608040201005E8</v>
      </c>
      <c r="B445" s="4" t="s">
        <v>10</v>
      </c>
      <c r="C445" s="2">
        <v>0.116837224984681</v>
      </c>
      <c r="D445" s="2" t="str">
        <f>IFERROR(__xludf.DUMMYFUNCTION("TO_TEXT(ROUND(C445,2))"),"0,12")</f>
        <v>0,12</v>
      </c>
    </row>
    <row r="446">
      <c r="A446" s="2">
        <v>2.23115577889447E8</v>
      </c>
      <c r="B446" s="4" t="s">
        <v>8</v>
      </c>
      <c r="C446" s="2">
        <v>6.0083154835376</v>
      </c>
      <c r="D446" s="2" t="str">
        <f>IFERROR(__xludf.DUMMYFUNCTION("TO_TEXT(ROUND(C446,2))"),"6,01")</f>
        <v>6,01</v>
      </c>
    </row>
    <row r="447">
      <c r="A447" s="2">
        <v>2.23115577889447E8</v>
      </c>
      <c r="B447" s="4" t="s">
        <v>9</v>
      </c>
      <c r="C447" s="2">
        <v>0.906041534858596</v>
      </c>
      <c r="D447" s="2" t="str">
        <f>IFERROR(__xludf.DUMMYFUNCTION("TO_TEXT(ROUND(C447,2))"),"0,91")</f>
        <v>0,91</v>
      </c>
    </row>
    <row r="448">
      <c r="A448" s="2">
        <v>2.23115577889447E8</v>
      </c>
      <c r="B448" s="4" t="s">
        <v>10</v>
      </c>
      <c r="C448" s="2">
        <v>0.116136797008737</v>
      </c>
      <c r="D448" s="2" t="str">
        <f>IFERROR(__xludf.DUMMYFUNCTION("TO_TEXT(ROUND(C448,2))"),"0,12")</f>
        <v>0,12</v>
      </c>
    </row>
    <row r="449">
      <c r="A449" s="2">
        <v>2.2462311557789E8</v>
      </c>
      <c r="B449" s="4" t="s">
        <v>8</v>
      </c>
      <c r="C449" s="2">
        <v>6.00507394335115</v>
      </c>
      <c r="D449" s="2" t="str">
        <f>IFERROR(__xludf.DUMMYFUNCTION("TO_TEXT(ROUND(C449,2))"),"6,01")</f>
        <v>6,01</v>
      </c>
    </row>
    <row r="450">
      <c r="A450" s="2">
        <v>2.2462311557789E8</v>
      </c>
      <c r="B450" s="4" t="s">
        <v>9</v>
      </c>
      <c r="C450" s="2">
        <v>0.900802134201503</v>
      </c>
      <c r="D450" s="2" t="str">
        <f>IFERROR(__xludf.DUMMYFUNCTION("TO_TEXT(ROUND(C450,2))"),"0,9")</f>
        <v>0,9</v>
      </c>
    </row>
    <row r="451">
      <c r="A451" s="2">
        <v>2.2462311557789E8</v>
      </c>
      <c r="B451" s="4" t="s">
        <v>10</v>
      </c>
      <c r="C451" s="2">
        <v>0.11544471698491</v>
      </c>
      <c r="D451" s="2" t="str">
        <f>IFERROR(__xludf.DUMMYFUNCTION("TO_TEXT(ROUND(C451,2))"),"0,12")</f>
        <v>0,12</v>
      </c>
    </row>
    <row r="452">
      <c r="A452" s="2">
        <v>2.26130653266332E8</v>
      </c>
      <c r="B452" s="4" t="s">
        <v>8</v>
      </c>
      <c r="C452" s="2">
        <v>6.0018358989588</v>
      </c>
      <c r="D452" s="2" t="str">
        <f>IFERROR(__xludf.DUMMYFUNCTION("TO_TEXT(ROUND(C452,2))"),"6")</f>
        <v>6</v>
      </c>
    </row>
    <row r="453">
      <c r="A453" s="2">
        <v>2.26130653266332E8</v>
      </c>
      <c r="B453" s="4" t="s">
        <v>9</v>
      </c>
      <c r="C453" s="2">
        <v>0.895622981308137</v>
      </c>
      <c r="D453" s="2" t="str">
        <f>IFERROR(__xludf.DUMMYFUNCTION("TO_TEXT(ROUND(C453,2))"),"0,9")</f>
        <v>0,9</v>
      </c>
    </row>
    <row r="454">
      <c r="A454" s="2">
        <v>2.26130653266332E8</v>
      </c>
      <c r="B454" s="4" t="s">
        <v>10</v>
      </c>
      <c r="C454" s="2">
        <v>0.11476083655645</v>
      </c>
      <c r="D454" s="2" t="str">
        <f>IFERROR(__xludf.DUMMYFUNCTION("TO_TEXT(ROUND(C454,2))"),"0,11")</f>
        <v>0,11</v>
      </c>
    </row>
    <row r="455">
      <c r="A455" s="2">
        <v>2.27638190954774E8</v>
      </c>
      <c r="B455" s="4" t="s">
        <v>8</v>
      </c>
      <c r="C455" s="2">
        <v>5.99860134470861</v>
      </c>
      <c r="D455" s="2" t="str">
        <f>IFERROR(__xludf.DUMMYFUNCTION("TO_TEXT(ROUND(C455,2))"),"6")</f>
        <v>6</v>
      </c>
    </row>
    <row r="456">
      <c r="A456" s="2">
        <v>2.27638190954774E8</v>
      </c>
      <c r="B456" s="4" t="s">
        <v>9</v>
      </c>
      <c r="C456" s="2">
        <v>0.890503042937354</v>
      </c>
      <c r="D456" s="2" t="str">
        <f>IFERROR(__xludf.DUMMYFUNCTION("TO_TEXT(ROUND(C456,2))"),"0,89")</f>
        <v>0,89</v>
      </c>
    </row>
    <row r="457">
      <c r="A457" s="2">
        <v>2.27638190954774E8</v>
      </c>
      <c r="B457" s="4" t="s">
        <v>10</v>
      </c>
      <c r="C457" s="2">
        <v>0.114085010861291</v>
      </c>
      <c r="D457" s="2" t="str">
        <f>IFERROR(__xludf.DUMMYFUNCTION("TO_TEXT(ROUND(C457,2))"),"0,11")</f>
        <v>0,11</v>
      </c>
    </row>
    <row r="458">
      <c r="A458" s="2">
        <v>2.29145728643216E8</v>
      </c>
      <c r="B458" s="4" t="s">
        <v>8</v>
      </c>
      <c r="C458" s="2">
        <v>5.99537027496082</v>
      </c>
      <c r="D458" s="2" t="str">
        <f>IFERROR(__xludf.DUMMYFUNCTION("TO_TEXT(ROUND(C458,2))"),"6")</f>
        <v>6</v>
      </c>
    </row>
    <row r="459">
      <c r="A459" s="2">
        <v>2.29145728643216E8</v>
      </c>
      <c r="B459" s="4" t="s">
        <v>9</v>
      </c>
      <c r="C459" s="2">
        <v>0.885441309340316</v>
      </c>
      <c r="D459" s="2" t="str">
        <f>IFERROR(__xludf.DUMMYFUNCTION("TO_TEXT(ROUND(C459,2))"),"0,89")</f>
        <v>0,89</v>
      </c>
    </row>
    <row r="460">
      <c r="A460" s="2">
        <v>2.29145728643216E8</v>
      </c>
      <c r="B460" s="4" t="s">
        <v>10</v>
      </c>
      <c r="C460" s="2">
        <v>0.113417098429759</v>
      </c>
      <c r="D460" s="2" t="str">
        <f>IFERROR(__xludf.DUMMYFUNCTION("TO_TEXT(ROUND(C460,2))"),"0,11")</f>
        <v>0,11</v>
      </c>
    </row>
    <row r="461">
      <c r="A461" s="2">
        <v>2.30653266331658E8</v>
      </c>
      <c r="B461" s="4" t="s">
        <v>8</v>
      </c>
      <c r="C461" s="2">
        <v>5.99214268408781</v>
      </c>
      <c r="D461" s="2" t="str">
        <f>IFERROR(__xludf.DUMMYFUNCTION("TO_TEXT(ROUND(C461,2))"),"5,99")</f>
        <v>5,99</v>
      </c>
    </row>
    <row r="462">
      <c r="A462" s="2">
        <v>2.30653266331658E8</v>
      </c>
      <c r="B462" s="4" t="s">
        <v>9</v>
      </c>
      <c r="C462" s="2">
        <v>0.880436793596589</v>
      </c>
      <c r="D462" s="2" t="str">
        <f>IFERROR(__xludf.DUMMYFUNCTION("TO_TEXT(ROUND(C462,2))"),"0,88")</f>
        <v>0,88</v>
      </c>
    </row>
    <row r="463">
      <c r="A463" s="2">
        <v>2.30653266331658E8</v>
      </c>
      <c r="B463" s="4" t="s">
        <v>10</v>
      </c>
      <c r="C463" s="2">
        <v>0.112756961085838</v>
      </c>
      <c r="D463" s="2" t="str">
        <f>IFERROR(__xludf.DUMMYFUNCTION("TO_TEXT(ROUND(C463,2))"),"0,11")</f>
        <v>0,11</v>
      </c>
    </row>
    <row r="464">
      <c r="A464" s="2">
        <v>2.32160804020101E8</v>
      </c>
      <c r="B464" s="4" t="s">
        <v>8</v>
      </c>
      <c r="C464" s="2">
        <v>5.98891856647407</v>
      </c>
      <c r="D464" s="2" t="str">
        <f>IFERROR(__xludf.DUMMYFUNCTION("TO_TEXT(ROUND(C464,2))"),"5,99")</f>
        <v>5,99</v>
      </c>
    </row>
    <row r="465">
      <c r="A465" s="2">
        <v>2.32160804020101E8</v>
      </c>
      <c r="B465" s="4" t="s">
        <v>9</v>
      </c>
      <c r="C465" s="2">
        <v>0.875488530972645</v>
      </c>
      <c r="D465" s="2" t="str">
        <f>IFERROR(__xludf.DUMMYFUNCTION("TO_TEXT(ROUND(C465,2))"),"0,88")</f>
        <v>0,88</v>
      </c>
    </row>
    <row r="466">
      <c r="A466" s="2">
        <v>2.32160804020101E8</v>
      </c>
      <c r="B466" s="4" t="s">
        <v>10</v>
      </c>
      <c r="C466" s="2">
        <v>0.112104463851882</v>
      </c>
      <c r="D466" s="2" t="str">
        <f>IFERROR(__xludf.DUMMYFUNCTION("TO_TEXT(ROUND(C466,2))"),"0,11")</f>
        <v>0,11</v>
      </c>
    </row>
    <row r="467">
      <c r="A467" s="2">
        <v>2.33668341708543E8</v>
      </c>
      <c r="B467" s="4" t="s">
        <v>8</v>
      </c>
      <c r="C467" s="2">
        <v>5.98569791651619</v>
      </c>
      <c r="D467" s="2" t="str">
        <f>IFERROR(__xludf.DUMMYFUNCTION("TO_TEXT(ROUND(C467,2))"),"5,99")</f>
        <v>5,99</v>
      </c>
    </row>
    <row r="468">
      <c r="A468" s="2">
        <v>2.33668341708543E8</v>
      </c>
      <c r="B468" s="4" t="s">
        <v>9</v>
      </c>
      <c r="C468" s="2">
        <v>0.870595578301864</v>
      </c>
      <c r="D468" s="2" t="str">
        <f>IFERROR(__xludf.DUMMYFUNCTION("TO_TEXT(ROUND(C468,2))"),"0,87")</f>
        <v>0,87</v>
      </c>
    </row>
    <row r="469">
      <c r="A469" s="2">
        <v>2.33668341708543E8</v>
      </c>
      <c r="B469" s="4" t="s">
        <v>10</v>
      </c>
      <c r="C469" s="2">
        <v>0.111459474856596</v>
      </c>
      <c r="D469" s="2" t="str">
        <f>IFERROR(__xludf.DUMMYFUNCTION("TO_TEXT(ROUND(C469,2))"),"0,11")</f>
        <v>0,11</v>
      </c>
    </row>
    <row r="470">
      <c r="A470" s="2">
        <v>2.35175879396985E8</v>
      </c>
      <c r="B470" s="4" t="s">
        <v>8</v>
      </c>
      <c r="C470" s="2">
        <v>5.98248072862278</v>
      </c>
      <c r="D470" s="2" t="str">
        <f>IFERROR(__xludf.DUMMYFUNCTION("TO_TEXT(ROUND(C470,2))"),"5,98")</f>
        <v>5,98</v>
      </c>
    </row>
    <row r="471">
      <c r="A471" s="2">
        <v>2.35175879396985E8</v>
      </c>
      <c r="B471" s="4" t="s">
        <v>9</v>
      </c>
      <c r="C471" s="2">
        <v>0.865757013385217</v>
      </c>
      <c r="D471" s="2" t="str">
        <f>IFERROR(__xludf.DUMMYFUNCTION("TO_TEXT(ROUND(C471,2))"),"0,87")</f>
        <v>0,87</v>
      </c>
    </row>
    <row r="472">
      <c r="A472" s="2">
        <v>2.35175879396985E8</v>
      </c>
      <c r="B472" s="4" t="s">
        <v>10</v>
      </c>
      <c r="C472" s="2">
        <v>0.110821865246196</v>
      </c>
      <c r="D472" s="2" t="str">
        <f>IFERROR(__xludf.DUMMYFUNCTION("TO_TEXT(ROUND(C472,2))"),"0,11")</f>
        <v>0,11</v>
      </c>
    </row>
    <row r="473">
      <c r="A473" s="2">
        <v>2.36683417085427E8</v>
      </c>
      <c r="B473" s="4" t="s">
        <v>8</v>
      </c>
      <c r="C473" s="2">
        <v>5.97926699721448</v>
      </c>
      <c r="D473" s="2" t="str">
        <f>IFERROR(__xludf.DUMMYFUNCTION("TO_TEXT(ROUND(C473,2))"),"5,98")</f>
        <v>5,98</v>
      </c>
    </row>
    <row r="474">
      <c r="A474" s="2">
        <v>2.36683417085427E8</v>
      </c>
      <c r="B474" s="4" t="s">
        <v>9</v>
      </c>
      <c r="C474" s="2">
        <v>0.860971934411823</v>
      </c>
      <c r="D474" s="2" t="str">
        <f>IFERROR(__xludf.DUMMYFUNCTION("TO_TEXT(ROUND(C474,2))"),"0,86")</f>
        <v>0,86</v>
      </c>
    </row>
    <row r="475">
      <c r="A475" s="2">
        <v>2.36683417085427E8</v>
      </c>
      <c r="B475" s="4" t="s">
        <v>10</v>
      </c>
      <c r="C475" s="2">
        <v>0.11019150909858</v>
      </c>
      <c r="D475" s="2" t="str">
        <f>IFERROR(__xludf.DUMMYFUNCTION("TO_TEXT(ROUND(C475,2))"),"0,11")</f>
        <v>0,11</v>
      </c>
    </row>
    <row r="476">
      <c r="A476" s="2">
        <v>2.38190954773869E8</v>
      </c>
      <c r="B476" s="4" t="s">
        <v>8</v>
      </c>
      <c r="C476" s="2">
        <v>5.97605671672391</v>
      </c>
      <c r="D476" s="2" t="str">
        <f>IFERROR(__xludf.DUMMYFUNCTION("TO_TEXT(ROUND(C476,2))"),"5,98")</f>
        <v>5,98</v>
      </c>
    </row>
    <row r="477">
      <c r="A477" s="2">
        <v>2.38190954773869E8</v>
      </c>
      <c r="B477" s="4" t="s">
        <v>9</v>
      </c>
      <c r="C477" s="2">
        <v>0.856239459398611</v>
      </c>
      <c r="D477" s="2" t="str">
        <f>IFERROR(__xludf.DUMMYFUNCTION("TO_TEXT(ROUND(C477,2))"),"0,86")</f>
        <v>0,86</v>
      </c>
    </row>
    <row r="478">
      <c r="A478" s="2">
        <v>2.38190954773869E8</v>
      </c>
      <c r="B478" s="4" t="s">
        <v>10</v>
      </c>
      <c r="C478" s="2">
        <v>0.109568283340434</v>
      </c>
      <c r="D478" s="2" t="str">
        <f>IFERROR(__xludf.DUMMYFUNCTION("TO_TEXT(ROUND(C478,2))"),"0,11")</f>
        <v>0,11</v>
      </c>
    </row>
    <row r="479">
      <c r="A479" s="2">
        <v>2.39698492462312E8</v>
      </c>
      <c r="B479" s="4" t="s">
        <v>8</v>
      </c>
      <c r="C479" s="2">
        <v>5.97284988159563</v>
      </c>
      <c r="D479" s="2" t="str">
        <f>IFERROR(__xludf.DUMMYFUNCTION("TO_TEXT(ROUND(C479,2))"),"5,97")</f>
        <v>5,97</v>
      </c>
    </row>
    <row r="480">
      <c r="A480" s="2">
        <v>2.39698492462312E8</v>
      </c>
      <c r="B480" s="4" t="s">
        <v>9</v>
      </c>
      <c r="C480" s="2">
        <v>0.851558725648367</v>
      </c>
      <c r="D480" s="2" t="str">
        <f>IFERROR(__xludf.DUMMYFUNCTION("TO_TEXT(ROUND(C480,2))"),"0,85")</f>
        <v>0,85</v>
      </c>
    </row>
    <row r="481">
      <c r="A481" s="2">
        <v>2.39698492462312E8</v>
      </c>
      <c r="B481" s="4" t="s">
        <v>10</v>
      </c>
      <c r="C481" s="2">
        <v>0.108952067667112</v>
      </c>
      <c r="D481" s="2" t="str">
        <f>IFERROR(__xludf.DUMMYFUNCTION("TO_TEXT(ROUND(C481,2))"),"0,11")</f>
        <v>0,11</v>
      </c>
    </row>
    <row r="482">
      <c r="A482" s="2">
        <v>2.41206030150754E8</v>
      </c>
      <c r="B482" s="4" t="s">
        <v>8</v>
      </c>
      <c r="C482" s="2">
        <v>5.96964648628614</v>
      </c>
      <c r="D482" s="2" t="str">
        <f>IFERROR(__xludf.DUMMYFUNCTION("TO_TEXT(ROUND(C482,2))"),"5,97")</f>
        <v>5,97</v>
      </c>
    </row>
    <row r="483">
      <c r="A483" s="2">
        <v>2.41206030150754E8</v>
      </c>
      <c r="B483" s="4" t="s">
        <v>9</v>
      </c>
      <c r="C483" s="2">
        <v>0.846928889225461</v>
      </c>
      <c r="D483" s="2" t="str">
        <f>IFERROR(__xludf.DUMMYFUNCTION("TO_TEXT(ROUND(C483,2))"),"0,85")</f>
        <v>0,85</v>
      </c>
    </row>
    <row r="484">
      <c r="A484" s="2">
        <v>2.41206030150754E8</v>
      </c>
      <c r="B484" s="4" t="s">
        <v>10</v>
      </c>
      <c r="C484" s="2">
        <v>0.108342744465226</v>
      </c>
      <c r="D484" s="2" t="str">
        <f>IFERROR(__xludf.DUMMYFUNCTION("TO_TEXT(ROUND(C484,2))"),"0,11")</f>
        <v>0,11</v>
      </c>
    </row>
    <row r="485">
      <c r="A485" s="2">
        <v>2.42713567839196E8</v>
      </c>
      <c r="B485" s="4" t="s">
        <v>8</v>
      </c>
      <c r="C485" s="2">
        <v>5.96644652526381</v>
      </c>
      <c r="D485" s="2" t="str">
        <f>IFERROR(__xludf.DUMMYFUNCTION("TO_TEXT(ROUND(C485,2))"),"5,97")</f>
        <v>5,97</v>
      </c>
    </row>
    <row r="486">
      <c r="A486" s="2">
        <v>2.42713567839196E8</v>
      </c>
      <c r="B486" s="4" t="s">
        <v>9</v>
      </c>
      <c r="C486" s="2">
        <v>0.842349124448573</v>
      </c>
      <c r="D486" s="2" t="str">
        <f>IFERROR(__xludf.DUMMYFUNCTION("TO_TEXT(ROUND(C486,2))"),"0,84")</f>
        <v>0,84</v>
      </c>
    </row>
    <row r="487">
      <c r="A487" s="2">
        <v>2.42713567839196E8</v>
      </c>
      <c r="B487" s="4" t="s">
        <v>10</v>
      </c>
      <c r="C487" s="2">
        <v>0.107740198737803</v>
      </c>
      <c r="D487" s="2" t="str">
        <f>IFERROR(__xludf.DUMMYFUNCTION("TO_TEXT(ROUND(C487,2))"),"0,11")</f>
        <v>0,11</v>
      </c>
    </row>
    <row r="488">
      <c r="A488" s="2">
        <v>2.44221105527638E8</v>
      </c>
      <c r="B488" s="4" t="s">
        <v>8</v>
      </c>
      <c r="C488" s="2">
        <v>5.96324999300886</v>
      </c>
      <c r="D488" s="2" t="str">
        <f>IFERROR(__xludf.DUMMYFUNCTION("TO_TEXT(ROUND(C488,2))"),"5,96")</f>
        <v>5,96</v>
      </c>
    </row>
    <row r="489">
      <c r="A489" s="2">
        <v>2.44221105527638E8</v>
      </c>
      <c r="B489" s="4" t="s">
        <v>9</v>
      </c>
      <c r="C489" s="2">
        <v>0.837818623399806</v>
      </c>
      <c r="D489" s="2" t="str">
        <f>IFERROR(__xludf.DUMMYFUNCTION("TO_TEXT(ROUND(C489,2))"),"0,84")</f>
        <v>0,84</v>
      </c>
    </row>
    <row r="490">
      <c r="A490" s="2">
        <v>2.44221105527638E8</v>
      </c>
      <c r="B490" s="4" t="s">
        <v>10</v>
      </c>
      <c r="C490" s="2">
        <v>0.107144318031934</v>
      </c>
      <c r="D490" s="2" t="str">
        <f>IFERROR(__xludf.DUMMYFUNCTION("TO_TEXT(ROUND(C490,2))"),"0,11")</f>
        <v>0,11</v>
      </c>
    </row>
    <row r="491">
      <c r="A491" s="2">
        <v>2.4572864321608E8</v>
      </c>
      <c r="B491" s="4" t="s">
        <v>8</v>
      </c>
      <c r="C491" s="2">
        <v>5.96005688401335</v>
      </c>
      <c r="D491" s="2" t="str">
        <f>IFERROR(__xludf.DUMMYFUNCTION("TO_TEXT(ROUND(C491,2))"),"5,96")</f>
        <v>5,96</v>
      </c>
    </row>
    <row r="492">
      <c r="A492" s="2">
        <v>2.4572864321608E8</v>
      </c>
      <c r="B492" s="4" t="s">
        <v>9</v>
      </c>
      <c r="C492" s="2">
        <v>0.833336595449541</v>
      </c>
      <c r="D492" s="2" t="str">
        <f>IFERROR(__xludf.DUMMYFUNCTION("TO_TEXT(ROUND(C492,2))"),"0,83")</f>
        <v>0,83</v>
      </c>
    </row>
    <row r="493">
      <c r="A493" s="2">
        <v>2.4572864321608E8</v>
      </c>
      <c r="B493" s="4" t="s">
        <v>10</v>
      </c>
      <c r="C493" s="2">
        <v>0.106554992368806</v>
      </c>
      <c r="D493" s="2" t="str">
        <f>IFERROR(__xludf.DUMMYFUNCTION("TO_TEXT(ROUND(C493,2))"),"0,11")</f>
        <v>0,11</v>
      </c>
    </row>
    <row r="494">
      <c r="A494" s="2">
        <v>2.47236180904523E8</v>
      </c>
      <c r="B494" s="4" t="s">
        <v>8</v>
      </c>
      <c r="C494" s="2">
        <v>5.95686719278111</v>
      </c>
      <c r="D494" s="2" t="str">
        <f>IFERROR(__xludf.DUMMYFUNCTION("TO_TEXT(ROUND(C494,2))"),"5,96")</f>
        <v>5,96</v>
      </c>
    </row>
    <row r="495">
      <c r="A495" s="2">
        <v>2.47236180904523E8</v>
      </c>
      <c r="B495" s="4" t="s">
        <v>9</v>
      </c>
      <c r="C495" s="2">
        <v>0.828902266796468</v>
      </c>
      <c r="D495" s="2" t="str">
        <f>IFERROR(__xludf.DUMMYFUNCTION("TO_TEXT(ROUND(C495,2))"),"0,83")</f>
        <v>0,83</v>
      </c>
    </row>
    <row r="496">
      <c r="A496" s="2">
        <v>2.47236180904523E8</v>
      </c>
      <c r="B496" s="4" t="s">
        <v>10</v>
      </c>
      <c r="C496" s="2">
        <v>0.105972114176037</v>
      </c>
      <c r="D496" s="2" t="str">
        <f>IFERROR(__xludf.DUMMYFUNCTION("TO_TEXT(ROUND(C496,2))"),"0,11")</f>
        <v>0,11</v>
      </c>
    </row>
    <row r="497">
      <c r="A497" s="2">
        <v>2.48743718592965E8</v>
      </c>
      <c r="B497" s="4" t="s">
        <v>8</v>
      </c>
      <c r="C497" s="2">
        <v>5.95368091382774</v>
      </c>
      <c r="D497" s="2" t="str">
        <f>IFERROR(__xludf.DUMMYFUNCTION("TO_TEXT(ROUND(C497,2))"),"5,95")</f>
        <v>5,95</v>
      </c>
    </row>
    <row r="498">
      <c r="A498" s="2">
        <v>2.48743718592965E8</v>
      </c>
      <c r="B498" s="4" t="s">
        <v>9</v>
      </c>
      <c r="C498" s="2">
        <v>0.824514880022226</v>
      </c>
      <c r="D498" s="2" t="str">
        <f>IFERROR(__xludf.DUMMYFUNCTION("TO_TEXT(ROUND(C498,2))"),"0,82")</f>
        <v>0,82</v>
      </c>
    </row>
    <row r="499">
      <c r="A499" s="2">
        <v>2.48743718592965E8</v>
      </c>
      <c r="B499" s="4" t="s">
        <v>10</v>
      </c>
      <c r="C499" s="2">
        <v>0.105395578222215</v>
      </c>
      <c r="D499" s="2" t="str">
        <f>IFERROR(__xludf.DUMMYFUNCTION("TO_TEXT(ROUND(C499,2))"),"0,11")</f>
        <v>0,11</v>
      </c>
    </row>
    <row r="500">
      <c r="A500" s="2">
        <v>2.50251256281407E8</v>
      </c>
      <c r="B500" s="4" t="s">
        <v>8</v>
      </c>
      <c r="C500" s="2">
        <v>5.95049804168058</v>
      </c>
      <c r="D500" s="2" t="str">
        <f>IFERROR(__xludf.DUMMYFUNCTION("TO_TEXT(ROUND(C500,2))"),"5,95")</f>
        <v>5,95</v>
      </c>
    </row>
    <row r="501">
      <c r="A501" s="2">
        <v>2.50251256281407E8</v>
      </c>
      <c r="B501" s="4" t="s">
        <v>9</v>
      </c>
      <c r="C501" s="2">
        <v>0.820173693660107</v>
      </c>
      <c r="D501" s="2" t="str">
        <f>IFERROR(__xludf.DUMMYFUNCTION("TO_TEXT(ROUND(C501,2))"),"0,82")</f>
        <v>0,82</v>
      </c>
    </row>
    <row r="502">
      <c r="A502" s="2">
        <v>2.50251256281407E8</v>
      </c>
      <c r="B502" s="4" t="s">
        <v>10</v>
      </c>
      <c r="C502" s="2">
        <v>0.104825281553557</v>
      </c>
      <c r="D502" s="2" t="str">
        <f>IFERROR(__xludf.DUMMYFUNCTION("TO_TEXT(ROUND(C502,2))"),"0,1")</f>
        <v>0,1</v>
      </c>
    </row>
    <row r="503">
      <c r="A503" s="2">
        <v>2.51758793969849E8</v>
      </c>
      <c r="B503" s="4" t="s">
        <v>8</v>
      </c>
      <c r="C503" s="2">
        <v>5.94731857087865</v>
      </c>
      <c r="D503" s="2" t="str">
        <f>IFERROR(__xludf.DUMMYFUNCTION("TO_TEXT(ROUND(C503,2))"),"5,95")</f>
        <v>5,95</v>
      </c>
    </row>
    <row r="504">
      <c r="A504" s="2">
        <v>2.51758793969849E8</v>
      </c>
      <c r="B504" s="4" t="s">
        <v>9</v>
      </c>
      <c r="C504" s="2">
        <v>0.815877981777322</v>
      </c>
      <c r="D504" s="2" t="str">
        <f>IFERROR(__xludf.DUMMYFUNCTION("TO_TEXT(ROUND(C504,2))"),"0,82")</f>
        <v>0,82</v>
      </c>
    </row>
    <row r="505">
      <c r="A505" s="2">
        <v>2.51758793969849E8</v>
      </c>
      <c r="B505" s="4" t="s">
        <v>10</v>
      </c>
      <c r="C505" s="2">
        <v>0.104261123432627</v>
      </c>
      <c r="D505" s="2" t="str">
        <f>IFERROR(__xludf.DUMMYFUNCTION("TO_TEXT(ROUND(C505,2))"),"0,1")</f>
        <v>0,1</v>
      </c>
    </row>
    <row r="506">
      <c r="A506" s="2">
        <v>2.53266331658292E8</v>
      </c>
      <c r="B506" s="4" t="s">
        <v>8</v>
      </c>
      <c r="C506" s="2">
        <v>5.94414249597263</v>
      </c>
      <c r="D506" s="2" t="str">
        <f>IFERROR(__xludf.DUMMYFUNCTION("TO_TEXT(ROUND(C506,2))"),"5,94")</f>
        <v>5,94</v>
      </c>
    </row>
    <row r="507">
      <c r="A507" s="2">
        <v>2.53266331658292E8</v>
      </c>
      <c r="B507" s="4" t="s">
        <v>9</v>
      </c>
      <c r="C507" s="2">
        <v>0.811627033570317</v>
      </c>
      <c r="D507" s="2" t="str">
        <f>IFERROR(__xludf.DUMMYFUNCTION("TO_TEXT(ROUND(C507,2))"),"0,81")</f>
        <v>0,81</v>
      </c>
    </row>
    <row r="508">
      <c r="A508" s="2">
        <v>2.53266331658292E8</v>
      </c>
      <c r="B508" s="4" t="s">
        <v>10</v>
      </c>
      <c r="C508" s="2">
        <v>0.103703005279011</v>
      </c>
      <c r="D508" s="2" t="str">
        <f>IFERROR(__xludf.DUMMYFUNCTION("TO_TEXT(ROUND(C508,2))"),"0,1")</f>
        <v>0,1</v>
      </c>
    </row>
    <row r="509">
      <c r="A509" s="2">
        <v>2.54773869346734E8</v>
      </c>
      <c r="B509" s="4" t="s">
        <v>8</v>
      </c>
      <c r="C509" s="2">
        <v>5.94096981152485</v>
      </c>
      <c r="D509" s="2" t="str">
        <f>IFERROR(__xludf.DUMMYFUNCTION("TO_TEXT(ROUND(C509,2))"),"5,94")</f>
        <v>5,94</v>
      </c>
    </row>
    <row r="510">
      <c r="A510" s="2">
        <v>2.54773869346734E8</v>
      </c>
      <c r="B510" s="4" t="s">
        <v>9</v>
      </c>
      <c r="C510" s="2">
        <v>0.807420152972678</v>
      </c>
      <c r="D510" s="2" t="str">
        <f>IFERROR(__xludf.DUMMYFUNCTION("TO_TEXT(ROUND(C510,2))"),"0,81")</f>
        <v>0,81</v>
      </c>
    </row>
    <row r="511">
      <c r="A511" s="2">
        <v>2.54773869346734E8</v>
      </c>
      <c r="B511" s="4" t="s">
        <v>10</v>
      </c>
      <c r="C511" s="2">
        <v>0.103150830611889</v>
      </c>
      <c r="D511" s="2" t="str">
        <f>IFERROR(__xludf.DUMMYFUNCTION("TO_TEXT(ROUND(C511,2))"),"0,1")</f>
        <v>0,1</v>
      </c>
    </row>
    <row r="512">
      <c r="A512" s="2">
        <v>2.56281407035176E8</v>
      </c>
      <c r="B512" s="4" t="s">
        <v>8</v>
      </c>
      <c r="C512" s="2">
        <v>5.93780051210925</v>
      </c>
      <c r="D512" s="2" t="str">
        <f>IFERROR(__xludf.DUMMYFUNCTION("TO_TEXT(ROUND(C512,2))"),"5,94")</f>
        <v>5,94</v>
      </c>
    </row>
    <row r="513">
      <c r="A513" s="2">
        <v>2.56281407035176E8</v>
      </c>
      <c r="B513" s="4" t="s">
        <v>9</v>
      </c>
      <c r="C513" s="2">
        <v>0.803256658275173</v>
      </c>
      <c r="D513" s="2" t="str">
        <f>IFERROR(__xludf.DUMMYFUNCTION("TO_TEXT(ROUND(C513,2))"),"0,8")</f>
        <v>0,8</v>
      </c>
    </row>
    <row r="514">
      <c r="A514" s="2">
        <v>2.56281407035176E8</v>
      </c>
      <c r="B514" s="4" t="s">
        <v>10</v>
      </c>
      <c r="C514" s="2">
        <v>0.10260450499444</v>
      </c>
      <c r="D514" s="2" t="str">
        <f>IFERROR(__xludf.DUMMYFUNCTION("TO_TEXT(ROUND(C514,2))"),"0,1")</f>
        <v>0,1</v>
      </c>
    </row>
    <row r="515">
      <c r="A515" s="2">
        <v>2.57788944723618E8</v>
      </c>
      <c r="B515" s="4" t="s">
        <v>8</v>
      </c>
      <c r="C515" s="2">
        <v>5.93463459231131</v>
      </c>
      <c r="D515" s="2" t="str">
        <f>IFERROR(__xludf.DUMMYFUNCTION("TO_TEXT(ROUND(C515,2))"),"5,93")</f>
        <v>5,93</v>
      </c>
    </row>
    <row r="516">
      <c r="A516" s="2">
        <v>2.57788944723618E8</v>
      </c>
      <c r="B516" s="4" t="s">
        <v>9</v>
      </c>
      <c r="C516" s="2">
        <v>0.799135881757479</v>
      </c>
      <c r="D516" s="2" t="str">
        <f>IFERROR(__xludf.DUMMYFUNCTION("TO_TEXT(ROUND(C516,2))"),"0,8")</f>
        <v>0,8</v>
      </c>
    </row>
    <row r="517">
      <c r="A517" s="2">
        <v>2.57788944723618E8</v>
      </c>
      <c r="B517" s="4" t="s">
        <v>10</v>
      </c>
      <c r="C517" s="2">
        <v>0.102063935979989</v>
      </c>
      <c r="D517" s="2" t="str">
        <f>IFERROR(__xludf.DUMMYFUNCTION("TO_TEXT(ROUND(C517,2))"),"0,1")</f>
        <v>0,1</v>
      </c>
    </row>
    <row r="518">
      <c r="A518" s="2">
        <v>2.5929648241206E8</v>
      </c>
      <c r="B518" s="4" t="s">
        <v>8</v>
      </c>
      <c r="C518" s="2">
        <v>5.93147204672809</v>
      </c>
      <c r="D518" s="2" t="str">
        <f>IFERROR(__xludf.DUMMYFUNCTION("TO_TEXT(ROUND(C518,2))"),"5,93")</f>
        <v>5,93</v>
      </c>
    </row>
    <row r="519">
      <c r="A519" s="2">
        <v>2.5929648241206E8</v>
      </c>
      <c r="B519" s="4" t="s">
        <v>9</v>
      </c>
      <c r="C519" s="2">
        <v>0.795057169331192</v>
      </c>
      <c r="D519" s="2" t="str">
        <f>IFERROR(__xludf.DUMMYFUNCTION("TO_TEXT(ROUND(C519,2))"),"0,8")</f>
        <v>0,8</v>
      </c>
    </row>
    <row r="520">
      <c r="A520" s="2">
        <v>2.5929648241206E8</v>
      </c>
      <c r="B520" s="4" t="s">
        <v>10</v>
      </c>
      <c r="C520" s="2">
        <v>0.101529033059867</v>
      </c>
      <c r="D520" s="2" t="str">
        <f>IFERROR(__xludf.DUMMYFUNCTION("TO_TEXT(ROUND(C520,2))"),"0,1")</f>
        <v>0,1</v>
      </c>
    </row>
    <row r="521">
      <c r="A521" s="2">
        <v>2.60804020100503E8</v>
      </c>
      <c r="B521" s="4" t="s">
        <v>8</v>
      </c>
      <c r="C521" s="2">
        <v>5.92831286996813</v>
      </c>
      <c r="D521" s="2" t="str">
        <f>IFERROR(__xludf.DUMMYFUNCTION("TO_TEXT(ROUND(C521,2))"),"5,93")</f>
        <v>5,93</v>
      </c>
    </row>
    <row r="522">
      <c r="A522" s="2">
        <v>2.60804020100503E8</v>
      </c>
      <c r="B522" s="4" t="s">
        <v>9</v>
      </c>
      <c r="C522" s="2">
        <v>0.791019880193716</v>
      </c>
      <c r="D522" s="2" t="str">
        <f>IFERROR(__xludf.DUMMYFUNCTION("TO_TEXT(ROUND(C522,2))"),"0,79")</f>
        <v>0,79</v>
      </c>
    </row>
    <row r="523">
      <c r="A523" s="2">
        <v>2.60804020100503E8</v>
      </c>
      <c r="B523" s="4" t="s">
        <v>10</v>
      </c>
      <c r="C523" s="2">
        <v>0.100999707612881</v>
      </c>
      <c r="D523" s="2" t="str">
        <f>IFERROR(__xludf.DUMMYFUNCTION("TO_TEXT(ROUND(C523,2))"),"0,1")</f>
        <v>0,1</v>
      </c>
    </row>
    <row r="524">
      <c r="A524" s="2">
        <v>2.62311557788945E8</v>
      </c>
      <c r="B524" s="4" t="s">
        <v>8</v>
      </c>
      <c r="C524" s="2">
        <v>5.92515705665147</v>
      </c>
      <c r="D524" s="2" t="str">
        <f>IFERROR(__xludf.DUMMYFUNCTION("TO_TEXT(ROUND(C524,2))"),"5,93")</f>
        <v>5,93</v>
      </c>
    </row>
    <row r="525">
      <c r="A525" s="2">
        <v>2.62311557788945E8</v>
      </c>
      <c r="B525" s="4" t="s">
        <v>9</v>
      </c>
      <c r="C525" s="2">
        <v>0.787023386492643</v>
      </c>
      <c r="D525" s="2" t="str">
        <f>IFERROR(__xludf.DUMMYFUNCTION("TO_TEXT(ROUND(C525,2))"),"0,79")</f>
        <v>0,79</v>
      </c>
    </row>
    <row r="526">
      <c r="A526" s="2">
        <v>2.62311557788945E8</v>
      </c>
      <c r="B526" s="4" t="s">
        <v>10</v>
      </c>
      <c r="C526" s="2">
        <v>0.100475872856378</v>
      </c>
      <c r="D526" s="2" t="str">
        <f>IFERROR(__xludf.DUMMYFUNCTION("TO_TEXT(ROUND(C526,2))"),"0,1")</f>
        <v>0,1</v>
      </c>
    </row>
    <row r="527">
      <c r="A527" s="2">
        <v>2.63819095477387E8</v>
      </c>
      <c r="B527" s="4" t="s">
        <v>8</v>
      </c>
      <c r="C527" s="2">
        <v>5.92200460140958</v>
      </c>
      <c r="D527" s="2" t="str">
        <f>IFERROR(__xludf.DUMMYFUNCTION("TO_TEXT(ROUND(C527,2))"),"5,92")</f>
        <v>5,92</v>
      </c>
    </row>
    <row r="528">
      <c r="A528" s="2">
        <v>2.63819095477387E8</v>
      </c>
      <c r="B528" s="4" t="s">
        <v>9</v>
      </c>
      <c r="C528" s="2">
        <v>0.783067073000247</v>
      </c>
      <c r="D528" s="2" t="str">
        <f>IFERROR(__xludf.DUMMYFUNCTION("TO_TEXT(ROUND(C528,2))"),"0,78")</f>
        <v>0,78</v>
      </c>
    </row>
    <row r="529">
      <c r="A529" s="2">
        <v>2.63819095477387E8</v>
      </c>
      <c r="B529" s="4" t="s">
        <v>10</v>
      </c>
      <c r="C529" s="2">
        <v>0.0999574437988036</v>
      </c>
      <c r="D529" s="2" t="str">
        <f>IFERROR(__xludf.DUMMYFUNCTION("TO_TEXT(ROUND(C529,2))"),"0,1")</f>
        <v>0,1</v>
      </c>
    </row>
    <row r="530">
      <c r="A530" s="2">
        <v>2.65326633165829E8</v>
      </c>
      <c r="B530" s="4" t="s">
        <v>8</v>
      </c>
      <c r="C530" s="2">
        <v>5.91885549888537</v>
      </c>
      <c r="D530" s="2" t="str">
        <f>IFERROR(__xludf.DUMMYFUNCTION("TO_TEXT(ROUND(C530,2))"),"5,92")</f>
        <v>5,92</v>
      </c>
    </row>
    <row r="531">
      <c r="A531" s="2">
        <v>2.65326633165829E8</v>
      </c>
      <c r="B531" s="4" t="s">
        <v>9</v>
      </c>
      <c r="C531" s="2">
        <v>0.779150336797762</v>
      </c>
      <c r="D531" s="2" t="str">
        <f>IFERROR(__xludf.DUMMYFUNCTION("TO_TEXT(ROUND(C531,2))"),"0,78")</f>
        <v>0,78</v>
      </c>
    </row>
    <row r="532">
      <c r="A532" s="2">
        <v>2.65326633165829E8</v>
      </c>
      <c r="B532" s="4" t="s">
        <v>10</v>
      </c>
      <c r="C532" s="2">
        <v>0.0994443371937368</v>
      </c>
      <c r="D532" s="2" t="str">
        <f>IFERROR(__xludf.DUMMYFUNCTION("TO_TEXT(ROUND(C532,2))"),"0,1")</f>
        <v>0,1</v>
      </c>
    </row>
    <row r="533">
      <c r="A533" s="2">
        <v>2.66834170854271E8</v>
      </c>
      <c r="B533" s="4" t="s">
        <v>8</v>
      </c>
      <c r="C533" s="2">
        <v>5.91570974373313</v>
      </c>
      <c r="D533" s="2" t="str">
        <f>IFERROR(__xludf.DUMMYFUNCTION("TO_TEXT(ROUND(C533,2))"),"5,92")</f>
        <v>5,92</v>
      </c>
    </row>
    <row r="534">
      <c r="A534" s="2">
        <v>2.66834170854271E8</v>
      </c>
      <c r="B534" s="4" t="s">
        <v>9</v>
      </c>
      <c r="C534" s="2">
        <v>0.775272586969077</v>
      </c>
      <c r="D534" s="2" t="str">
        <f>IFERROR(__xludf.DUMMYFUNCTION("TO_TEXT(ROUND(C534,2))"),"0,78")</f>
        <v>0,78</v>
      </c>
    </row>
    <row r="535">
      <c r="A535" s="2">
        <v>2.66834170854271E8</v>
      </c>
      <c r="B535" s="4" t="s">
        <v>10</v>
      </c>
      <c r="C535" s="2">
        <v>0.0989364714953258</v>
      </c>
      <c r="D535" s="2" t="str">
        <f>IFERROR(__xludf.DUMMYFUNCTION("TO_TEXT(ROUND(C535,2))"),"0,1")</f>
        <v>0,1</v>
      </c>
    </row>
    <row r="536">
      <c r="A536" s="2">
        <v>2.68341708542714E8</v>
      </c>
      <c r="B536" s="4" t="s">
        <v>8</v>
      </c>
      <c r="C536" s="2">
        <v>5.91256733061851</v>
      </c>
      <c r="D536" s="2" t="str">
        <f>IFERROR(__xludf.DUMMYFUNCTION("TO_TEXT(ROUND(C536,2))"),"5,91")</f>
        <v>5,91</v>
      </c>
    </row>
    <row r="537">
      <c r="A537" s="2">
        <v>2.68341708542714E8</v>
      </c>
      <c r="B537" s="4" t="s">
        <v>9</v>
      </c>
      <c r="C537" s="2">
        <v>0.771433244303534</v>
      </c>
      <c r="D537" s="2" t="str">
        <f>IFERROR(__xludf.DUMMYFUNCTION("TO_TEXT(ROUND(C537,2))"),"0,77")</f>
        <v>0,77</v>
      </c>
    </row>
    <row r="538">
      <c r="A538" s="2">
        <v>2.68341708542714E8</v>
      </c>
      <c r="B538" s="4" t="s">
        <v>10</v>
      </c>
      <c r="C538" s="2">
        <v>0.0984337668150847</v>
      </c>
      <c r="D538" s="2" t="str">
        <f>IFERROR(__xludf.DUMMYFUNCTION("TO_TEXT(ROUND(C538,2))"),"0,1")</f>
        <v>0,1</v>
      </c>
    </row>
    <row r="539">
      <c r="A539" s="2">
        <v>2.69849246231156E8</v>
      </c>
      <c r="B539" s="4" t="s">
        <v>8</v>
      </c>
      <c r="C539" s="2">
        <v>5.90942825421848</v>
      </c>
      <c r="D539" s="2" t="str">
        <f>IFERROR(__xludf.DUMMYFUNCTION("TO_TEXT(ROUND(C539,2))"),"5,91")</f>
        <v>5,91</v>
      </c>
    </row>
    <row r="540">
      <c r="A540" s="2">
        <v>2.69849246231156E8</v>
      </c>
      <c r="B540" s="4" t="s">
        <v>9</v>
      </c>
      <c r="C540" s="2">
        <v>0.767631741007515</v>
      </c>
      <c r="D540" s="2" t="str">
        <f>IFERROR(__xludf.DUMMYFUNCTION("TO_TEXT(ROUND(C540,2))"),"0,77")</f>
        <v>0,77</v>
      </c>
    </row>
    <row r="541">
      <c r="A541" s="2">
        <v>2.69849246231156E8</v>
      </c>
      <c r="B541" s="4" t="s">
        <v>10</v>
      </c>
      <c r="C541" s="2">
        <v>0.09793614488</v>
      </c>
      <c r="D541" s="2" t="str">
        <f>IFERROR(__xludf.DUMMYFUNCTION("TO_TEXT(ROUND(C541,2))"),"0,1")</f>
        <v>0,1</v>
      </c>
    </row>
    <row r="542">
      <c r="A542" s="2">
        <v>2.71356783919598E8</v>
      </c>
      <c r="B542" s="4" t="s">
        <v>8</v>
      </c>
      <c r="C542" s="2">
        <v>5.90629250922131</v>
      </c>
      <c r="D542" s="2" t="str">
        <f>IFERROR(__xludf.DUMMYFUNCTION("TO_TEXT(ROUND(C542,2))"),"5,91")</f>
        <v>5,91</v>
      </c>
    </row>
    <row r="543">
      <c r="A543" s="2">
        <v>2.71356783919598E8</v>
      </c>
      <c r="B543" s="4" t="s">
        <v>9</v>
      </c>
      <c r="C543" s="2">
        <v>0.763867520424519</v>
      </c>
      <c r="D543" s="2" t="str">
        <f>IFERROR(__xludf.DUMMYFUNCTION("TO_TEXT(ROUND(C543,2))"),"0,76")</f>
        <v>0,76</v>
      </c>
    </row>
    <row r="544">
      <c r="A544" s="2">
        <v>2.71356783919598E8</v>
      </c>
      <c r="B544" s="4" t="s">
        <v>10</v>
      </c>
      <c r="C544" s="2">
        <v>0.0974435289919022</v>
      </c>
      <c r="D544" s="2" t="str">
        <f>IFERROR(__xludf.DUMMYFUNCTION("TO_TEXT(ROUND(C544,2))"),"0,1")</f>
        <v>0,1</v>
      </c>
    </row>
    <row r="545">
      <c r="A545" s="2">
        <v>2.7286432160804E8</v>
      </c>
      <c r="B545" s="4" t="s">
        <v>8</v>
      </c>
      <c r="C545" s="2">
        <v>5.90316009032656</v>
      </c>
      <c r="D545" s="2" t="str">
        <f>IFERROR(__xludf.DUMMYFUNCTION("TO_TEXT(ROUND(C545,2))"),"5,9")</f>
        <v>5,9</v>
      </c>
    </row>
    <row r="546">
      <c r="A546" s="2">
        <v>2.7286432160804E8</v>
      </c>
      <c r="B546" s="4" t="s">
        <v>9</v>
      </c>
      <c r="C546" s="2">
        <v>0.760140036763423</v>
      </c>
      <c r="D546" s="2" t="str">
        <f>IFERROR(__xludf.DUMMYFUNCTION("TO_TEXT(ROUND(C546,2))"),"0,76")</f>
        <v>0,76</v>
      </c>
    </row>
    <row r="547">
      <c r="A547" s="2">
        <v>2.7286432160804E8</v>
      </c>
      <c r="B547" s="4" t="s">
        <v>10</v>
      </c>
      <c r="C547" s="2">
        <v>0.0969558439880564</v>
      </c>
      <c r="D547" s="2" t="str">
        <f>IFERROR(__xludf.DUMMYFUNCTION("TO_TEXT(ROUND(C547,2))"),"0,1")</f>
        <v>0,1</v>
      </c>
    </row>
    <row r="548">
      <c r="A548" s="2">
        <v>2.74371859296482E8</v>
      </c>
      <c r="B548" s="4" t="s">
        <v>8</v>
      </c>
      <c r="C548" s="2">
        <v>5.900030992245</v>
      </c>
      <c r="D548" s="2" t="str">
        <f>IFERROR(__xludf.DUMMYFUNCTION("TO_TEXT(ROUND(C548,2))"),"5,9")</f>
        <v>5,9</v>
      </c>
    </row>
    <row r="549">
      <c r="A549" s="2">
        <v>2.74371859296482E8</v>
      </c>
      <c r="B549" s="4" t="s">
        <v>9</v>
      </c>
      <c r="C549" s="2">
        <v>0.756448754834672</v>
      </c>
      <c r="D549" s="2" t="str">
        <f>IFERROR(__xludf.DUMMYFUNCTION("TO_TEXT(ROUND(C549,2))"),"0,76")</f>
        <v>0,76</v>
      </c>
    </row>
    <row r="550">
      <c r="A550" s="2">
        <v>2.74371859296482E8</v>
      </c>
      <c r="B550" s="4" t="s">
        <v>10</v>
      </c>
      <c r="C550" s="2">
        <v>0.0964730162029312</v>
      </c>
      <c r="D550" s="2" t="str">
        <f>IFERROR(__xludf.DUMMYFUNCTION("TO_TEXT(ROUND(C550,2))"),"0,1")</f>
        <v>0,1</v>
      </c>
    </row>
    <row r="551">
      <c r="A551" s="2">
        <v>2.75879396984925E8</v>
      </c>
      <c r="B551" s="4" t="s">
        <v>8</v>
      </c>
      <c r="C551" s="2">
        <v>5.89690520969863</v>
      </c>
      <c r="D551" s="2" t="str">
        <f>IFERROR(__xludf.DUMMYFUNCTION("TO_TEXT(ROUND(C551,2))"),"5,9")</f>
        <v>5,9</v>
      </c>
    </row>
    <row r="552">
      <c r="A552" s="2">
        <v>2.75879396984925E8</v>
      </c>
      <c r="B552" s="4" t="s">
        <v>9</v>
      </c>
      <c r="C552" s="2">
        <v>0.752793149794113</v>
      </c>
      <c r="D552" s="2" t="str">
        <f>IFERROR(__xludf.DUMMYFUNCTION("TO_TEXT(ROUND(C552,2))"),"0,75")</f>
        <v>0,75</v>
      </c>
    </row>
    <row r="553">
      <c r="A553" s="2">
        <v>2.75879396984925E8</v>
      </c>
      <c r="B553" s="4" t="s">
        <v>10</v>
      </c>
      <c r="C553" s="2">
        <v>0.095994973431104</v>
      </c>
      <c r="D553" s="2" t="str">
        <f>IFERROR(__xludf.DUMMYFUNCTION("TO_TEXT(ROUND(C553,2))"),"0,1")</f>
        <v>0,1</v>
      </c>
    </row>
    <row r="554">
      <c r="A554" s="2">
        <v>2.77386934673367E8</v>
      </c>
      <c r="B554" s="4" t="s">
        <v>8</v>
      </c>
      <c r="C554" s="2">
        <v>5.89378273742061</v>
      </c>
      <c r="D554" s="2" t="str">
        <f>IFERROR(__xludf.DUMMYFUNCTION("TO_TEXT(ROUND(C554,2))"),"5,89")</f>
        <v>5,89</v>
      </c>
    </row>
    <row r="555">
      <c r="A555" s="2">
        <v>2.77386934673367E8</v>
      </c>
      <c r="B555" s="4" t="s">
        <v>9</v>
      </c>
      <c r="C555" s="2">
        <v>0.749172706894224</v>
      </c>
      <c r="D555" s="2" t="str">
        <f>IFERROR(__xludf.DUMMYFUNCTION("TO_TEXT(ROUND(C555,2))"),"0,75")</f>
        <v>0,75</v>
      </c>
    </row>
    <row r="556">
      <c r="A556" s="2">
        <v>2.77386934673367E8</v>
      </c>
      <c r="B556" s="4" t="s">
        <v>10</v>
      </c>
      <c r="C556" s="2">
        <v>0.0955216448912638</v>
      </c>
      <c r="D556" s="2" t="str">
        <f>IFERROR(__xludf.DUMMYFUNCTION("TO_TEXT(ROUND(C556,2))"),"0,1")</f>
        <v>0,1</v>
      </c>
    </row>
    <row r="557">
      <c r="A557" s="2">
        <v>2.78894472361809E8</v>
      </c>
      <c r="B557" s="4" t="s">
        <v>8</v>
      </c>
      <c r="C557" s="2">
        <v>5.89066357015526</v>
      </c>
      <c r="D557" s="2" t="str">
        <f>IFERROR(__xludf.DUMMYFUNCTION("TO_TEXT(ROUND(C557,2))"),"5,89")</f>
        <v>5,89</v>
      </c>
    </row>
    <row r="558">
      <c r="A558" s="2">
        <v>2.78894472361809E8</v>
      </c>
      <c r="B558" s="4" t="s">
        <v>9</v>
      </c>
      <c r="C558" s="2">
        <v>0.74558692124248</v>
      </c>
      <c r="D558" s="2" t="str">
        <f>IFERROR(__xludf.DUMMYFUNCTION("TO_TEXT(ROUND(C558,2))"),"0,75")</f>
        <v>0,75</v>
      </c>
    </row>
    <row r="559">
      <c r="A559" s="2">
        <v>2.78894472361809E8</v>
      </c>
      <c r="B559" s="4" t="s">
        <v>10</v>
      </c>
      <c r="C559" s="2">
        <v>0.0950529611912736</v>
      </c>
      <c r="D559" s="2" t="str">
        <f>IFERROR(__xludf.DUMMYFUNCTION("TO_TEXT(ROUND(C559,2))"),"0,1")</f>
        <v>0,1</v>
      </c>
    </row>
    <row r="560">
      <c r="A560" s="2">
        <v>2.80402010050251E8</v>
      </c>
      <c r="B560" s="4" t="s">
        <v>8</v>
      </c>
      <c r="C560" s="2">
        <v>5.88754770265802</v>
      </c>
      <c r="D560" s="2" t="str">
        <f>IFERROR(__xludf.DUMMYFUNCTION("TO_TEXT(ROUND(C560,2))"),"5,89")</f>
        <v>5,89</v>
      </c>
    </row>
    <row r="561">
      <c r="A561" s="2">
        <v>2.80402010050251E8</v>
      </c>
      <c r="B561" s="4" t="s">
        <v>9</v>
      </c>
      <c r="C561" s="2">
        <v>0.742035297566636</v>
      </c>
      <c r="D561" s="2" t="str">
        <f>IFERROR(__xludf.DUMMYFUNCTION("TO_TEXT(ROUND(C561,2))"),"0,74")</f>
        <v>0,74</v>
      </c>
    </row>
    <row r="562">
      <c r="A562" s="2">
        <v>2.80402010050251E8</v>
      </c>
      <c r="B562" s="4" t="s">
        <v>10</v>
      </c>
      <c r="C562" s="2">
        <v>0.0945888542942564</v>
      </c>
      <c r="D562" s="2" t="str">
        <f>IFERROR(__xludf.DUMMYFUNCTION("TO_TEXT(ROUND(C562,2))"),"0,09")</f>
        <v>0,09</v>
      </c>
    </row>
    <row r="563">
      <c r="A563" s="2">
        <v>2.81909547738694E8</v>
      </c>
      <c r="B563" s="4" t="s">
        <v>8</v>
      </c>
      <c r="C563" s="2">
        <v>5.88443512969542</v>
      </c>
      <c r="D563" s="2" t="str">
        <f>IFERROR(__xludf.DUMMYFUNCTION("TO_TEXT(ROUND(C563,2))"),"5,88")</f>
        <v>5,88</v>
      </c>
    </row>
    <row r="564">
      <c r="A564" s="2">
        <v>2.81909547738694E8</v>
      </c>
      <c r="B564" s="4" t="s">
        <v>9</v>
      </c>
      <c r="C564" s="2">
        <v>0.738517349986677</v>
      </c>
      <c r="D564" s="2" t="str">
        <f>IFERROR(__xludf.DUMMYFUNCTION("TO_TEXT(ROUND(C564,2))"),"0,74")</f>
        <v>0,74</v>
      </c>
    </row>
    <row r="565">
      <c r="A565" s="2">
        <v>2.81909547738694E8</v>
      </c>
      <c r="B565" s="4" t="s">
        <v>10</v>
      </c>
      <c r="C565" s="2">
        <v>0.0941292574856699</v>
      </c>
      <c r="D565" s="2" t="str">
        <f>IFERROR(__xludf.DUMMYFUNCTION("TO_TEXT(ROUND(C565,2))"),"0,09")</f>
        <v>0,09</v>
      </c>
    </row>
    <row r="566">
      <c r="A566" s="2">
        <v>2.83417085427136E8</v>
      </c>
      <c r="B566" s="4" t="s">
        <v>8</v>
      </c>
      <c r="C566" s="2">
        <v>5.88132584604505</v>
      </c>
      <c r="D566" s="2" t="str">
        <f>IFERROR(__xludf.DUMMYFUNCTION("TO_TEXT(ROUND(C566,2))"),"5,88")</f>
        <v>5,88</v>
      </c>
    </row>
    <row r="567">
      <c r="A567" s="2">
        <v>2.83417085427136E8</v>
      </c>
      <c r="B567" s="4" t="s">
        <v>9</v>
      </c>
      <c r="C567" s="2">
        <v>0.735032601793229</v>
      </c>
      <c r="D567" s="2" t="str">
        <f>IFERROR(__xludf.DUMMYFUNCTION("TO_TEXT(ROUND(C567,2))"),"0,74")</f>
        <v>0,74</v>
      </c>
    </row>
    <row r="568">
      <c r="A568" s="2">
        <v>2.83417085427136E8</v>
      </c>
      <c r="B568" s="4" t="s">
        <v>10</v>
      </c>
      <c r="C568" s="2">
        <v>0.0936741053413364</v>
      </c>
      <c r="D568" s="2" t="str">
        <f>IFERROR(__xludf.DUMMYFUNCTION("TO_TEXT(ROUND(C568,2))"),"0,09")</f>
        <v>0,09</v>
      </c>
    </row>
    <row r="569">
      <c r="A569" s="2">
        <v>2.84924623115578E8</v>
      </c>
      <c r="B569" s="4" t="s">
        <v>8</v>
      </c>
      <c r="C569" s="2">
        <v>5.87821984649554</v>
      </c>
      <c r="D569" s="2" t="str">
        <f>IFERROR(__xludf.DUMMYFUNCTION("TO_TEXT(ROUND(C569,2))"),"5,88")</f>
        <v>5,88</v>
      </c>
    </row>
    <row r="570">
      <c r="A570" s="2">
        <v>2.84924623115578E8</v>
      </c>
      <c r="B570" s="4" t="s">
        <v>9</v>
      </c>
      <c r="C570" s="2">
        <v>0.731580585232216</v>
      </c>
      <c r="D570" s="2" t="str">
        <f>IFERROR(__xludf.DUMMYFUNCTION("TO_TEXT(ROUND(C570,2))"),"0,73")</f>
        <v>0,73</v>
      </c>
    </row>
    <row r="571">
      <c r="A571" s="2">
        <v>2.84924623115578E8</v>
      </c>
      <c r="B571" s="4" t="s">
        <v>10</v>
      </c>
      <c r="C571" s="2">
        <v>0.093223333696396</v>
      </c>
      <c r="D571" s="2" t="str">
        <f>IFERROR(__xludf.DUMMYFUNCTION("TO_TEXT(ROUND(C571,2))"),"0,09")</f>
        <v>0,09</v>
      </c>
    </row>
    <row r="572">
      <c r="A572" s="2">
        <v>2.8643216080402E8</v>
      </c>
      <c r="B572" s="4" t="s">
        <v>8</v>
      </c>
      <c r="C572" s="2">
        <v>5.87511712584651</v>
      </c>
      <c r="D572" s="2" t="str">
        <f>IFERROR(__xludf.DUMMYFUNCTION("TO_TEXT(ROUND(C572,2))"),"5,88")</f>
        <v>5,88</v>
      </c>
    </row>
    <row r="573">
      <c r="A573" s="2">
        <v>2.8643216080402E8</v>
      </c>
      <c r="B573" s="4" t="s">
        <v>9</v>
      </c>
      <c r="C573" s="2">
        <v>0.728160841295551</v>
      </c>
      <c r="D573" s="2" t="str">
        <f>IFERROR(__xludf.DUMMYFUNCTION("TO_TEXT(ROUND(C573,2))"),"0,73")</f>
        <v>0,73</v>
      </c>
    </row>
    <row r="574">
      <c r="A574" s="2">
        <v>2.8643216080402E8</v>
      </c>
      <c r="B574" s="4" t="s">
        <v>10</v>
      </c>
      <c r="C574" s="2">
        <v>0.0927768796151517</v>
      </c>
      <c r="D574" s="2" t="str">
        <f>IFERROR(__xludf.DUMMYFUNCTION("TO_TEXT(ROUND(C574,2))"),"0,09")</f>
        <v>0,09</v>
      </c>
    </row>
    <row r="575">
      <c r="A575" s="2">
        <v>2.87939698492462E8</v>
      </c>
      <c r="B575" s="4" t="s">
        <v>8</v>
      </c>
      <c r="C575" s="2">
        <v>5.87201767890856</v>
      </c>
      <c r="D575" s="2" t="str">
        <f>IFERROR(__xludf.DUMMYFUNCTION("TO_TEXT(ROUND(C575,2))"),"5,87")</f>
        <v>5,87</v>
      </c>
    </row>
    <row r="576">
      <c r="A576" s="2">
        <v>2.87939698492462E8</v>
      </c>
      <c r="B576" s="4" t="s">
        <v>9</v>
      </c>
      <c r="C576" s="2">
        <v>0.724772919517675</v>
      </c>
      <c r="D576" s="2" t="str">
        <f>IFERROR(__xludf.DUMMYFUNCTION("TO_TEXT(ROUND(C576,2))"),"0,72")</f>
        <v>0,72</v>
      </c>
    </row>
    <row r="577">
      <c r="A577" s="2">
        <v>2.87939698492462E8</v>
      </c>
      <c r="B577" s="4" t="s">
        <v>10</v>
      </c>
      <c r="C577" s="2">
        <v>0.0923346813617764</v>
      </c>
      <c r="D577" s="2" t="str">
        <f>IFERROR(__xludf.DUMMYFUNCTION("TO_TEXT(ROUND(C577,2))"),"0,09")</f>
        <v>0,09</v>
      </c>
    </row>
    <row r="578">
      <c r="A578" s="2">
        <v>2.89447236180905E8</v>
      </c>
      <c r="B578" s="4" t="s">
        <v>8</v>
      </c>
      <c r="C578" s="2">
        <v>5.86892150050323</v>
      </c>
      <c r="D578" s="2" t="str">
        <f>IFERROR(__xludf.DUMMYFUNCTION("TO_TEXT(ROUND(C578,2))"),"5,87")</f>
        <v>5,87</v>
      </c>
    </row>
    <row r="579">
      <c r="A579" s="2">
        <v>2.89447236180905E8</v>
      </c>
      <c r="B579" s="4" t="s">
        <v>9</v>
      </c>
      <c r="C579" s="2">
        <v>0.721416377777747</v>
      </c>
      <c r="D579" s="2" t="str">
        <f>IFERROR(__xludf.DUMMYFUNCTION("TO_TEXT(ROUND(C579,2))"),"0,72")</f>
        <v>0,72</v>
      </c>
    </row>
    <row r="580">
      <c r="A580" s="2">
        <v>2.89447236180905E8</v>
      </c>
      <c r="B580" s="4" t="s">
        <v>10</v>
      </c>
      <c r="C580" s="2">
        <v>0.0918966783718549</v>
      </c>
      <c r="D580" s="2" t="str">
        <f>IFERROR(__xludf.DUMMYFUNCTION("TO_TEXT(ROUND(C580,2))"),"0,09")</f>
        <v>0,09</v>
      </c>
    </row>
    <row r="581">
      <c r="A581" s="2">
        <v>2.90954773869347E8</v>
      </c>
      <c r="B581" s="4" t="s">
        <v>8</v>
      </c>
      <c r="C581" s="2">
        <v>5.86582858546298</v>
      </c>
      <c r="D581" s="2" t="str">
        <f>IFERROR(__xludf.DUMMYFUNCTION("TO_TEXT(ROUND(C581,2))"),"5,87")</f>
        <v>5,87</v>
      </c>
    </row>
    <row r="582">
      <c r="A582" s="2">
        <v>2.90954773869347E8</v>
      </c>
      <c r="B582" s="4" t="s">
        <v>9</v>
      </c>
      <c r="C582" s="2">
        <v>0.718090782107307</v>
      </c>
      <c r="D582" s="2" t="str">
        <f>IFERROR(__xludf.DUMMYFUNCTION("TO_TEXT(ROUND(C582,2))"),"0,72")</f>
        <v>0,72</v>
      </c>
    </row>
    <row r="583">
      <c r="A583" s="2">
        <v>2.90954773869347E8</v>
      </c>
      <c r="B583" s="4" t="s">
        <v>10</v>
      </c>
      <c r="C583" s="2">
        <v>0.0914628112247307</v>
      </c>
      <c r="D583" s="2" t="str">
        <f>IFERROR(__xludf.DUMMYFUNCTION("TO_TEXT(ROUND(C583,2))"),"0,09")</f>
        <v>0,09</v>
      </c>
    </row>
    <row r="584">
      <c r="A584" s="2">
        <v>2.92462311557789E8</v>
      </c>
      <c r="B584" s="4" t="s">
        <v>8</v>
      </c>
      <c r="C584" s="2">
        <v>5.86273892863117</v>
      </c>
      <c r="D584" s="2" t="str">
        <f>IFERROR(__xludf.DUMMYFUNCTION("TO_TEXT(ROUND(C584,2))"),"5,86")</f>
        <v>5,86</v>
      </c>
    </row>
    <row r="585">
      <c r="A585" s="2">
        <v>2.92462311557789E8</v>
      </c>
      <c r="B585" s="4" t="s">
        <v>9</v>
      </c>
      <c r="C585" s="2">
        <v>0.71479570650323</v>
      </c>
      <c r="D585" s="2" t="str">
        <f>IFERROR(__xludf.DUMMYFUNCTION("TO_TEXT(ROUND(C585,2))"),"0,71")</f>
        <v>0,71</v>
      </c>
    </row>
    <row r="586">
      <c r="A586" s="2">
        <v>2.92462311557789E8</v>
      </c>
      <c r="B586" s="4" t="s">
        <v>10</v>
      </c>
      <c r="C586" s="2">
        <v>0.0910330216166332</v>
      </c>
      <c r="D586" s="2" t="str">
        <f>IFERROR(__xludf.DUMMYFUNCTION("TO_TEXT(ROUND(C586,2))"),"0,09")</f>
        <v>0,09</v>
      </c>
    </row>
    <row r="587">
      <c r="A587" s="2">
        <v>2.93969849246231E8</v>
      </c>
      <c r="B587" s="4" t="s">
        <v>8</v>
      </c>
      <c r="C587" s="2">
        <v>5.85965252486201</v>
      </c>
      <c r="D587" s="2" t="str">
        <f>IFERROR(__xludf.DUMMYFUNCTION("TO_TEXT(ROUND(C587,2))"),"5,86")</f>
        <v>5,86</v>
      </c>
    </row>
    <row r="588">
      <c r="A588" s="2">
        <v>2.93969849246231E8</v>
      </c>
      <c r="B588" s="4" t="s">
        <v>9</v>
      </c>
      <c r="C588" s="2">
        <v>0.711530732745816</v>
      </c>
      <c r="D588" s="2" t="str">
        <f>IFERROR(__xludf.DUMMYFUNCTION("TO_TEXT(ROUND(C588,2))"),"0,71")</f>
        <v>0,71</v>
      </c>
    </row>
    <row r="589">
      <c r="A589" s="2">
        <v>2.93969849246231E8</v>
      </c>
      <c r="B589" s="4" t="s">
        <v>10</v>
      </c>
      <c r="C589" s="2">
        <v>0.0906072523345587</v>
      </c>
      <c r="D589" s="2" t="str">
        <f>IFERROR(__xludf.DUMMYFUNCTION("TO_TEXT(ROUND(C589,2))"),"0,09")</f>
        <v>0,09</v>
      </c>
    </row>
    <row r="590">
      <c r="A590" s="2">
        <v>2.95477386934673E8</v>
      </c>
      <c r="B590" s="4" t="s">
        <v>8</v>
      </c>
      <c r="C590" s="2">
        <v>5.85656936902052</v>
      </c>
      <c r="D590" s="2" t="str">
        <f>IFERROR(__xludf.DUMMYFUNCTION("TO_TEXT(ROUND(C590,2))"),"5,86")</f>
        <v>5,86</v>
      </c>
    </row>
    <row r="591">
      <c r="A591" s="2">
        <v>2.95477386934673E8</v>
      </c>
      <c r="B591" s="4" t="s">
        <v>9</v>
      </c>
      <c r="C591" s="2">
        <v>0.708295450221829</v>
      </c>
      <c r="D591" s="2" t="str">
        <f>IFERROR(__xludf.DUMMYFUNCTION("TO_TEXT(ROUND(C591,2))"),"0,71")</f>
        <v>0,71</v>
      </c>
    </row>
    <row r="592">
      <c r="A592" s="2">
        <v>2.95477386934673E8</v>
      </c>
      <c r="B592" s="4" t="s">
        <v>10</v>
      </c>
      <c r="C592" s="2">
        <v>0.0901854472308815</v>
      </c>
      <c r="D592" s="2" t="str">
        <f>IFERROR(__xludf.DUMMYFUNCTION("TO_TEXT(ROUND(C592,2))"),"0,09")</f>
        <v>0,09</v>
      </c>
    </row>
    <row r="593">
      <c r="A593" s="2">
        <v>2.96984924623116E8</v>
      </c>
      <c r="B593" s="4" t="s">
        <v>8</v>
      </c>
      <c r="C593" s="2">
        <v>5.85348945598254</v>
      </c>
      <c r="D593" s="2" t="str">
        <f>IFERROR(__xludf.DUMMYFUNCTION("TO_TEXT(ROUND(C593,2))"),"5,85")</f>
        <v>5,85</v>
      </c>
    </row>
    <row r="594">
      <c r="A594" s="2">
        <v>2.96984924623116E8</v>
      </c>
      <c r="B594" s="4" t="s">
        <v>9</v>
      </c>
      <c r="C594" s="2">
        <v>0.705089455752357</v>
      </c>
      <c r="D594" s="2" t="str">
        <f>IFERROR(__xludf.DUMMYFUNCTION("TO_TEXT(ROUND(C594,2))"),"0,71")</f>
        <v>0,71</v>
      </c>
    </row>
    <row r="595">
      <c r="A595" s="2">
        <v>2.96984924623116E8</v>
      </c>
      <c r="B595" s="4" t="s">
        <v>10</v>
      </c>
      <c r="C595" s="2">
        <v>0.0897675511986699</v>
      </c>
      <c r="D595" s="2" t="str">
        <f>IFERROR(__xludf.DUMMYFUNCTION("TO_TEXT(ROUND(C595,2))"),"0,09")</f>
        <v>0,09</v>
      </c>
    </row>
    <row r="596">
      <c r="A596" s="2">
        <v>2.98492462311558E8</v>
      </c>
      <c r="B596" s="4" t="s">
        <v>8</v>
      </c>
      <c r="C596" s="2">
        <v>5.8504127806347</v>
      </c>
      <c r="D596" s="2" t="str">
        <f>IFERROR(__xludf.DUMMYFUNCTION("TO_TEXT(ROUND(C596,2))"),"5,85")</f>
        <v>5,85</v>
      </c>
    </row>
    <row r="597">
      <c r="A597" s="2">
        <v>2.98492462311558E8</v>
      </c>
      <c r="B597" s="4" t="s">
        <v>9</v>
      </c>
      <c r="C597" s="2">
        <v>0.701912353425311</v>
      </c>
      <c r="D597" s="2" t="str">
        <f>IFERROR(__xludf.DUMMYFUNCTION("TO_TEXT(ROUND(C597,2))"),"0,7")</f>
        <v>0,7</v>
      </c>
    </row>
    <row r="598">
      <c r="A598" s="2">
        <v>2.98492462311558E8</v>
      </c>
      <c r="B598" s="4" t="s">
        <v>10</v>
      </c>
      <c r="C598" s="2">
        <v>0.0893535101476864</v>
      </c>
      <c r="D598" s="2" t="str">
        <f>IFERROR(__xludf.DUMMYFUNCTION("TO_TEXT(ROUND(C598,2))"),"0,09")</f>
        <v>0,09</v>
      </c>
    </row>
    <row r="599">
      <c r="A599" s="2">
        <v>3.0E8</v>
      </c>
      <c r="B599" s="4" t="s">
        <v>8</v>
      </c>
      <c r="C599" s="2">
        <v>5.84733933787434</v>
      </c>
      <c r="D599" s="2" t="str">
        <f>IFERROR(__xludf.DUMMYFUNCTION("TO_TEXT(ROUND(C599,2))"),"5,85")</f>
        <v>5,85</v>
      </c>
    </row>
    <row r="600">
      <c r="A600" s="2">
        <v>3.0E8</v>
      </c>
      <c r="B600" s="4" t="s">
        <v>9</v>
      </c>
      <c r="C600" s="2">
        <v>0.698763754432445</v>
      </c>
      <c r="D600" s="2" t="str">
        <f>IFERROR(__xludf.DUMMYFUNCTION("TO_TEXT(ROUND(C600,2))"),"0,7")</f>
        <v>0,7</v>
      </c>
    </row>
    <row r="601">
      <c r="A601" s="2">
        <v>3.0E8</v>
      </c>
      <c r="B601" s="4" t="s">
        <v>10</v>
      </c>
      <c r="C601" s="2">
        <v>0.088943270981048</v>
      </c>
      <c r="D601" s="2" t="str">
        <f>IFERROR(__xludf.DUMMYFUNCTION("TO_TEXT(ROUND(C601,2))"),"0,09")</f>
        <v>0,09</v>
      </c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1">
      <c r="A1" s="2" t="s">
        <v>11</v>
      </c>
      <c r="B1" s="2" t="s">
        <v>12</v>
      </c>
      <c r="C1" s="2" t="s">
        <v>13</v>
      </c>
    </row>
    <row r="2">
      <c r="A2" s="2" t="s">
        <v>14</v>
      </c>
      <c r="B2" s="2" t="s">
        <v>15</v>
      </c>
      <c r="C2" s="2" t="s">
        <v>16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2025-07-18T12:31:58Z</dcterms:created>
</cp:coreProperties>
</file>